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Dstfs01\15090_畜産課$\02_室班フォルダ\生産振興班\01-生産振興\0018000-スマート畜産推進事業\7.R8\02_生産者→団体（様式）\"/>
    </mc:Choice>
  </mc:AlternateContent>
  <xr:revisionPtr revIDLastSave="0" documentId="13_ncr:1_{BCD0CEBA-EE76-4E21-9797-8D3A88538D47}" xr6:coauthVersionLast="47" xr6:coauthVersionMax="47" xr10:uidLastSave="{00000000-0000-0000-0000-000000000000}"/>
  <bookViews>
    <workbookView xWindow="-120" yWindow="-120" windowWidth="29040" windowHeight="15720" tabRatio="813" firstSheet="1" activeTab="3" xr2:uid="{00000000-000D-0000-FFFF-FFFF00000000}"/>
  </bookViews>
  <sheets>
    <sheet name="計画書（様式）" sheetId="24" r:id="rId1"/>
    <sheet name="計画書（記載例１ 事故率）" sheetId="25" r:id="rId2"/>
    <sheet name="計画書（記載例２ 出荷成績）" sheetId="28" r:id="rId3"/>
    <sheet name="計画書（記載例３ 繁殖成績）" sheetId="26" r:id="rId4"/>
  </sheets>
  <definedNames>
    <definedName name="_xlnm.Print_Area" localSheetId="1">'計画書（記載例１ 事故率）'!$A$1:$P$34</definedName>
    <definedName name="_xlnm.Print_Area" localSheetId="2">'計画書（記載例２ 出荷成績）'!$A$1:$P$34</definedName>
    <definedName name="_xlnm.Print_Area" localSheetId="3">'計画書（記載例３ 繁殖成績）'!$A$1:$P$34</definedName>
    <definedName name="_xlnm.Print_Area" localSheetId="0">'計画書（様式）'!$A$1:$P$34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26" l="1"/>
  <c r="K34" i="26"/>
  <c r="O34" i="26" s="1"/>
  <c r="E34" i="26"/>
  <c r="O28" i="26"/>
  <c r="P28" i="26" s="1"/>
  <c r="O27" i="26"/>
  <c r="P27" i="26" s="1"/>
  <c r="O26" i="26"/>
  <c r="H32" i="26" s="1"/>
  <c r="O25" i="26"/>
  <c r="O12" i="26"/>
  <c r="Q28" i="28"/>
  <c r="O28" i="28"/>
  <c r="P28" i="28" s="1"/>
  <c r="Q27" i="28"/>
  <c r="O27" i="28"/>
  <c r="P27" i="28" s="1"/>
  <c r="Q26" i="28"/>
  <c r="O26" i="28"/>
  <c r="Q32" i="28" s="1"/>
  <c r="Q25" i="28"/>
  <c r="O25" i="28"/>
  <c r="P25" i="28" s="1"/>
  <c r="Q15" i="28"/>
  <c r="O15" i="28"/>
  <c r="P15" i="28" s="1"/>
  <c r="Q14" i="28"/>
  <c r="O14" i="28"/>
  <c r="P14" i="28" s="1"/>
  <c r="Q13" i="28"/>
  <c r="O13" i="28"/>
  <c r="Q19" i="28" s="1"/>
  <c r="Q12" i="28"/>
  <c r="O12" i="28"/>
  <c r="P12" i="28" s="1"/>
  <c r="Q12" i="26"/>
  <c r="Q13" i="26"/>
  <c r="P13" i="26" s="1"/>
  <c r="Q14" i="26"/>
  <c r="P14" i="26" s="1"/>
  <c r="Q15" i="26"/>
  <c r="P15" i="26" s="1"/>
  <c r="Q28" i="26"/>
  <c r="Q27" i="26"/>
  <c r="Q26" i="26"/>
  <c r="Q25" i="26"/>
  <c r="P25" i="26" s="1"/>
  <c r="O15" i="26"/>
  <c r="O14" i="26"/>
  <c r="O13" i="26"/>
  <c r="H19" i="26" s="1"/>
  <c r="H32" i="25"/>
  <c r="H19" i="25"/>
  <c r="Q32" i="25"/>
  <c r="O26" i="25"/>
  <c r="O13" i="25"/>
  <c r="P12" i="26" l="1"/>
  <c r="P26" i="28"/>
  <c r="H32" i="28"/>
  <c r="K34" i="28" s="1"/>
  <c r="P13" i="28"/>
  <c r="H19" i="28"/>
  <c r="E34" i="28" s="1"/>
  <c r="Q32" i="26"/>
  <c r="Q19" i="26"/>
  <c r="Q28" i="25"/>
  <c r="O28" i="25"/>
  <c r="P28" i="25" s="1"/>
  <c r="Q27" i="25"/>
  <c r="O27" i="25"/>
  <c r="P27" i="25" s="1"/>
  <c r="Q26" i="25"/>
  <c r="P26" i="25"/>
  <c r="Q25" i="25"/>
  <c r="O25" i="25"/>
  <c r="P25" i="25" s="1"/>
  <c r="Q15" i="25"/>
  <c r="P15" i="25" s="1"/>
  <c r="O15" i="25"/>
  <c r="Q14" i="25"/>
  <c r="O14" i="25"/>
  <c r="Q13" i="25"/>
  <c r="P13" i="25" s="1"/>
  <c r="Q12" i="25"/>
  <c r="O12" i="25"/>
  <c r="P12" i="25" s="1"/>
  <c r="O34" i="24"/>
  <c r="Q28" i="24"/>
  <c r="P28" i="24"/>
  <c r="O28" i="24"/>
  <c r="Q27" i="24"/>
  <c r="O27" i="24"/>
  <c r="P27" i="24" s="1"/>
  <c r="Q26" i="24"/>
  <c r="O26" i="24"/>
  <c r="P26" i="24" s="1"/>
  <c r="Q25" i="24"/>
  <c r="O25" i="24"/>
  <c r="P25" i="24" s="1"/>
  <c r="Q15" i="24"/>
  <c r="P15" i="24"/>
  <c r="O15" i="24"/>
  <c r="Q14" i="24"/>
  <c r="P14" i="24"/>
  <c r="O14" i="24"/>
  <c r="Q13" i="24"/>
  <c r="O13" i="24"/>
  <c r="P13" i="24" s="1"/>
  <c r="Q12" i="24"/>
  <c r="O12" i="24"/>
  <c r="P12" i="24" s="1"/>
  <c r="O34" i="28" l="1"/>
  <c r="P14" i="25"/>
  <c r="K34" i="25"/>
  <c r="E34" i="25"/>
  <c r="H19" i="24"/>
  <c r="H32" i="24"/>
  <c r="O34" i="25" l="1"/>
</calcChain>
</file>

<file path=xl/sharedStrings.xml><?xml version="1.0" encoding="utf-8"?>
<sst xmlns="http://schemas.openxmlformats.org/spreadsheetml/2006/main" count="237" uniqueCount="63">
  <si>
    <t>③【作業日誌】</t>
    <rPh sb="2" eb="4">
      <t>サギョウ</t>
    </rPh>
    <rPh sb="4" eb="6">
      <t>ニッシ</t>
    </rPh>
    <phoneticPr fontId="1"/>
  </si>
  <si>
    <t>作　業　日　誌（集計）</t>
    <rPh sb="0" eb="1">
      <t>サク</t>
    </rPh>
    <rPh sb="2" eb="3">
      <t>ギョウ</t>
    </rPh>
    <rPh sb="4" eb="5">
      <t>ヒ</t>
    </rPh>
    <rPh sb="6" eb="7">
      <t>シ</t>
    </rPh>
    <rPh sb="8" eb="10">
      <t>シュウケイ</t>
    </rPh>
    <phoneticPr fontId="1"/>
  </si>
  <si>
    <t>スマート畜産推進事業（酪農導入支援事業）</t>
    <rPh sb="4" eb="10">
      <t>チクサンスイシンジギョウ</t>
    </rPh>
    <rPh sb="11" eb="19">
      <t>ラクノウドウニュウシエンジギョウ</t>
    </rPh>
    <phoneticPr fontId="1"/>
  </si>
  <si>
    <t>作業日数</t>
    <rPh sb="0" eb="4">
      <t>サギョウニッスウ</t>
    </rPh>
    <phoneticPr fontId="1"/>
  </si>
  <si>
    <t>導入前</t>
    <rPh sb="0" eb="2">
      <t>ドウニュウ</t>
    </rPh>
    <rPh sb="2" eb="3">
      <t>マエ</t>
    </rPh>
    <phoneticPr fontId="1"/>
  </si>
  <si>
    <t>【導入後】</t>
    <rPh sb="1" eb="3">
      <t>ドウニュウ</t>
    </rPh>
    <rPh sb="3" eb="4">
      <t>ゴ</t>
    </rPh>
    <phoneticPr fontId="1"/>
  </si>
  <si>
    <t>【導入前】</t>
    <rPh sb="1" eb="3">
      <t>ドウニュウ</t>
    </rPh>
    <rPh sb="3" eb="4">
      <t>マエ</t>
    </rPh>
    <phoneticPr fontId="1"/>
  </si>
  <si>
    <t>生産者名：</t>
    <rPh sb="0" eb="4">
      <t>セイサンシャメイ</t>
    </rPh>
    <phoneticPr fontId="1"/>
  </si>
  <si>
    <t>取組項目に関わる農場成績を記載して下さい。</t>
    <rPh sb="0" eb="4">
      <t>トリクミコウモク</t>
    </rPh>
    <rPh sb="5" eb="6">
      <t>カカ</t>
    </rPh>
    <rPh sb="8" eb="10">
      <t>ノウジョウ</t>
    </rPh>
    <rPh sb="10" eb="12">
      <t>セイセキ</t>
    </rPh>
    <rPh sb="13" eb="15">
      <t>キサイ</t>
    </rPh>
    <rPh sb="17" eb="18">
      <t>クダ</t>
    </rPh>
    <phoneticPr fontId="1"/>
  </si>
  <si>
    <t>農場成績</t>
    <rPh sb="0" eb="4">
      <t>ノウジョウセイセキ</t>
    </rPh>
    <phoneticPr fontId="1"/>
  </si>
  <si>
    <t>計
（単位：）</t>
    <rPh sb="0" eb="1">
      <t>ケイ</t>
    </rPh>
    <rPh sb="3" eb="5">
      <t>タンイ</t>
    </rPh>
    <phoneticPr fontId="1"/>
  </si>
  <si>
    <t>平均
（単位：）</t>
    <rPh sb="0" eb="2">
      <t>ヘイキン</t>
    </rPh>
    <rPh sb="4" eb="6">
      <t>タンイ</t>
    </rPh>
    <phoneticPr fontId="1"/>
  </si>
  <si>
    <t>算出方法：</t>
    <rPh sb="0" eb="4">
      <t>サンシュツホウホウ</t>
    </rPh>
    <phoneticPr fontId="1"/>
  </si>
  <si>
    <t>取組項目における現状値</t>
    <rPh sb="0" eb="4">
      <t>トリクミコウモク</t>
    </rPh>
    <rPh sb="8" eb="11">
      <t>ゲンジョウチ</t>
    </rPh>
    <phoneticPr fontId="1"/>
  </si>
  <si>
    <t>取組項目における改善値</t>
    <rPh sb="0" eb="4">
      <t>トリクミコウモク</t>
    </rPh>
    <rPh sb="8" eb="11">
      <t>カイゼンチ</t>
    </rPh>
    <phoneticPr fontId="1"/>
  </si>
  <si>
    <t>⇒</t>
    <phoneticPr fontId="1"/>
  </si>
  <si>
    <t>導入後</t>
    <rPh sb="0" eb="3">
      <t>ドウニュウゴ</t>
    </rPh>
    <phoneticPr fontId="1"/>
  </si>
  <si>
    <t>％向上</t>
    <rPh sb="1" eb="3">
      <t>コウジョウ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</si>
  <si>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</si>
  <si>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</si>
  <si>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</si>
  <si>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</si>
  <si>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</si>
  <si>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</si>
  <si>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</si>
  <si>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</si>
  <si>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</si>
  <si>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哺乳開始子豚頭数</t>
    <rPh sb="0" eb="2">
      <t>ホニュウ</t>
    </rPh>
    <rPh sb="2" eb="4">
      <t>カイシ</t>
    </rPh>
    <rPh sb="4" eb="6">
      <t>コブタ</t>
    </rPh>
    <rPh sb="6" eb="8">
      <t>トウスウ</t>
    </rPh>
    <phoneticPr fontId="1"/>
  </si>
  <si>
    <t>離乳子豚頭数</t>
    <rPh sb="0" eb="2">
      <t>リニュウ</t>
    </rPh>
    <rPh sb="2" eb="4">
      <t>コブタ</t>
    </rPh>
    <rPh sb="4" eb="6">
      <t>トウスウ</t>
    </rPh>
    <phoneticPr fontId="1"/>
  </si>
  <si>
    <t>取組
項目</t>
    <rPh sb="0" eb="2">
      <t>トリクミ</t>
    </rPh>
    <rPh sb="3" eb="5">
      <t>コウモク</t>
    </rPh>
    <phoneticPr fontId="1"/>
  </si>
  <si>
    <t>事業実施効果</t>
    <rPh sb="0" eb="2">
      <t>ジギョウ</t>
    </rPh>
    <rPh sb="2" eb="4">
      <t>ジッシ</t>
    </rPh>
    <rPh sb="4" eb="6">
      <t>コウカ</t>
    </rPh>
    <phoneticPr fontId="1"/>
  </si>
  <si>
    <t>子豚事故率</t>
    <rPh sb="0" eb="2">
      <t>コブタ</t>
    </rPh>
    <rPh sb="2" eb="4">
      <t>ジコ</t>
    </rPh>
    <rPh sb="4" eb="5">
      <t>リツ</t>
    </rPh>
    <phoneticPr fontId="1"/>
  </si>
  <si>
    <t>計
（単位：頭）</t>
    <rPh sb="0" eb="1">
      <t>ケイ</t>
    </rPh>
    <rPh sb="3" eb="5">
      <t>タンイ</t>
    </rPh>
    <rPh sb="6" eb="7">
      <t>トウ</t>
    </rPh>
    <phoneticPr fontId="1"/>
  </si>
  <si>
    <t>平均
（単位：頭）</t>
    <rPh sb="0" eb="2">
      <t>ヘイキン</t>
    </rPh>
    <rPh sb="4" eb="6">
      <t>タンイ</t>
    </rPh>
    <rPh sb="7" eb="8">
      <t>トウ</t>
    </rPh>
    <phoneticPr fontId="1"/>
  </si>
  <si>
    <t>子豚事故率低減</t>
    <rPh sb="0" eb="5">
      <t>コブタジコリツ</t>
    </rPh>
    <rPh sb="5" eb="7">
      <t>テイゲン</t>
    </rPh>
    <phoneticPr fontId="1"/>
  </si>
  <si>
    <t>算出方法： （1 -（離乳子豚頭数）÷（哺乳開始子豚頭数））×100</t>
    <rPh sb="0" eb="4">
      <t>サンシュツホウホウ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</si>
  <si>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</si>
  <si>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</si>
  <si>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 xml:space="preserve">算出方法： </t>
    <rPh sb="0" eb="4">
      <t>サンシュツホウホウ</t>
    </rPh>
    <phoneticPr fontId="1"/>
  </si>
  <si>
    <t>計
（単位：　）</t>
    <rPh sb="0" eb="1">
      <t>ケイ</t>
    </rPh>
    <rPh sb="3" eb="5">
      <t>タンイ</t>
    </rPh>
    <phoneticPr fontId="1"/>
  </si>
  <si>
    <t>平均
（単位：　）</t>
    <rPh sb="0" eb="2">
      <t>ヘイキン</t>
    </rPh>
    <rPh sb="4" eb="6">
      <t>タンイ</t>
    </rPh>
    <phoneticPr fontId="1"/>
  </si>
  <si>
    <t>取組項目</t>
    <rPh sb="0" eb="2">
      <t>トリクミ</t>
    </rPh>
    <rPh sb="2" eb="4">
      <t>コウモク</t>
    </rPh>
    <phoneticPr fontId="1"/>
  </si>
  <si>
    <t>1月</t>
  </si>
  <si>
    <t>2月</t>
  </si>
  <si>
    <t>3月</t>
  </si>
  <si>
    <t>令和７年</t>
    <rPh sb="0" eb="2">
      <t>レイワ</t>
    </rPh>
    <rPh sb="3" eb="4">
      <t>ネン</t>
    </rPh>
    <phoneticPr fontId="1"/>
  </si>
  <si>
    <t>生産性改善計画書</t>
    <rPh sb="0" eb="3">
      <t>セイサンセイ</t>
    </rPh>
    <rPh sb="3" eb="5">
      <t>カイゼン</t>
    </rPh>
    <rPh sb="5" eb="7">
      <t>ケイカク</t>
    </rPh>
    <rPh sb="7" eb="8">
      <t>ショ</t>
    </rPh>
    <phoneticPr fontId="1"/>
  </si>
  <si>
    <t>取組項目に関わる農場成績を記載して下さい。（直近一年分）</t>
    <rPh sb="0" eb="4">
      <t>トリクミコウモク</t>
    </rPh>
    <rPh sb="5" eb="6">
      <t>カカ</t>
    </rPh>
    <rPh sb="8" eb="10">
      <t>ノウジョウ</t>
    </rPh>
    <rPh sb="10" eb="12">
      <t>セイセキ</t>
    </rPh>
    <rPh sb="13" eb="15">
      <t>キサイ</t>
    </rPh>
    <rPh sb="17" eb="18">
      <t>クダ</t>
    </rPh>
    <rPh sb="22" eb="24">
      <t>チョッキン</t>
    </rPh>
    <rPh sb="24" eb="27">
      <t>イチネンブン</t>
    </rPh>
    <phoneticPr fontId="1"/>
  </si>
  <si>
    <t>別紙３</t>
    <rPh sb="0" eb="2">
      <t>ベッシ</t>
    </rPh>
    <phoneticPr fontId="1"/>
  </si>
  <si>
    <t>10月</t>
    <rPh sb="2" eb="3">
      <t>ガツ</t>
    </rPh>
    <phoneticPr fontId="1"/>
  </si>
  <si>
    <t>上物率</t>
    <rPh sb="0" eb="3">
      <t>ジョウモノリツ</t>
    </rPh>
    <phoneticPr fontId="1"/>
  </si>
  <si>
    <t>上物率向上</t>
    <rPh sb="0" eb="5">
      <t>ジョウモノリツコウジョウ</t>
    </rPh>
    <phoneticPr fontId="1"/>
  </si>
  <si>
    <t>出荷頭数</t>
    <rPh sb="0" eb="2">
      <t>シュッカ</t>
    </rPh>
    <rPh sb="2" eb="4">
      <t>トウスウ</t>
    </rPh>
    <phoneticPr fontId="1"/>
  </si>
  <si>
    <t>上物頭数</t>
    <rPh sb="0" eb="2">
      <t>ジョウモノ</t>
    </rPh>
    <rPh sb="2" eb="4">
      <t>トウスウ</t>
    </rPh>
    <phoneticPr fontId="1"/>
  </si>
  <si>
    <t>出荷頭数</t>
    <rPh sb="0" eb="4">
      <t>シュッカトウスウ</t>
    </rPh>
    <phoneticPr fontId="1"/>
  </si>
  <si>
    <t>上物頭数</t>
    <rPh sb="0" eb="4">
      <t>ジョウモノトウスウ</t>
    </rPh>
    <phoneticPr fontId="1"/>
  </si>
  <si>
    <t>算出方法： （上物頭数）÷（出荷頭数））×100</t>
    <rPh sb="0" eb="4">
      <t>サンシュツホウホウ</t>
    </rPh>
    <rPh sb="7" eb="9">
      <t>ジョウモノ</t>
    </rPh>
    <rPh sb="14" eb="16">
      <t>シュッカ</t>
    </rPh>
    <phoneticPr fontId="1"/>
  </si>
  <si>
    <t>令和６年</t>
    <phoneticPr fontId="1"/>
  </si>
  <si>
    <t>回転率向上</t>
    <rPh sb="0" eb="5">
      <t>カイテンリツコウジョウ</t>
    </rPh>
    <phoneticPr fontId="1"/>
  </si>
  <si>
    <t>回転率</t>
    <rPh sb="0" eb="3">
      <t>カイテンリツ</t>
    </rPh>
    <phoneticPr fontId="1"/>
  </si>
  <si>
    <t>母豚飼養頭数</t>
    <rPh sb="0" eb="2">
      <t>ボトン</t>
    </rPh>
    <rPh sb="2" eb="4">
      <t>シヨウ</t>
    </rPh>
    <rPh sb="4" eb="6">
      <t>トウスウ</t>
    </rPh>
    <phoneticPr fontId="1"/>
  </si>
  <si>
    <t>分娩数</t>
    <rPh sb="0" eb="2">
      <t>ブンベン</t>
    </rPh>
    <rPh sb="2" eb="3">
      <t>スウ</t>
    </rPh>
    <phoneticPr fontId="1"/>
  </si>
  <si>
    <t>算出方法： （年間分娩数）÷（年間平均母豚飼養頭数）</t>
    <rPh sb="0" eb="4">
      <t>サンシュツホウホウ</t>
    </rPh>
    <rPh sb="7" eb="9">
      <t>ネンカン</t>
    </rPh>
    <rPh sb="9" eb="11">
      <t>ブンベン</t>
    </rPh>
    <rPh sb="11" eb="12">
      <t>スウ</t>
    </rPh>
    <rPh sb="15" eb="25">
      <t>ネンカンヘイキンボトンシヨウトウスウ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</si>
</sst>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[h]:mm"/>
    <numFmt numFmtId="178" formatCode="0.0%"/>
    <numFmt numFmtId="179" formatCode="#,##0.0;[Red]\-#,##0.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2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u/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vertical="center" shrinkToFit="1"/>
    </xf>
    <xf numFmtId="178" fontId="7" fillId="0" borderId="0" xfId="1" applyNumberFormat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  <xf numFmtId="178" fontId="7" fillId="0" borderId="1" xfId="1" applyNumberFormat="1" applyFont="1" applyFill="1" applyBorder="1" applyAlignment="1">
      <alignment vertical="center" shrinkToFit="1"/>
    </xf>
    <xf numFmtId="0" fontId="2" fillId="0" borderId="13" xfId="0" applyFont="1" applyBorder="1" applyAlignment="1">
      <alignment vertical="center" wrapText="1"/>
    </xf>
    <xf numFmtId="178" fontId="7" fillId="0" borderId="1" xfId="1" applyNumberFormat="1" applyFont="1" applyFill="1" applyBorder="1" applyAlignment="1">
      <alignment vertical="center"/>
    </xf>
    <xf numFmtId="178" fontId="7" fillId="0" borderId="8" xfId="1" applyNumberFormat="1" applyFont="1" applyFill="1" applyBorder="1" applyAlignment="1">
      <alignment vertical="center"/>
    </xf>
    <xf numFmtId="1" fontId="2" fillId="0" borderId="15" xfId="0" applyNumberFormat="1" applyFont="1" applyBorder="1">
      <alignment vertical="center"/>
    </xf>
    <xf numFmtId="178" fontId="7" fillId="0" borderId="16" xfId="1" applyNumberFormat="1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 shrinkToFit="1"/>
    </xf>
    <xf numFmtId="179" fontId="7" fillId="2" borderId="15" xfId="2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78" fontId="7" fillId="0" borderId="15" xfId="1" applyNumberFormat="1" applyFont="1" applyFill="1" applyBorder="1" applyAlignment="1">
      <alignment horizontal="center" vertical="center" shrinkToFit="1"/>
    </xf>
    <xf numFmtId="0" fontId="9" fillId="2" borderId="20" xfId="0" applyFont="1" applyFill="1" applyBorder="1">
      <alignment vertical="center"/>
    </xf>
    <xf numFmtId="0" fontId="2" fillId="2" borderId="21" xfId="0" applyFont="1" applyFill="1" applyBorder="1" applyAlignment="1">
      <alignment vertical="center" shrinkToFit="1"/>
    </xf>
    <xf numFmtId="0" fontId="2" fillId="0" borderId="2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2" borderId="3" xfId="0" applyFont="1" applyFill="1" applyBorder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2" fontId="2" fillId="2" borderId="21" xfId="0" applyNumberFormat="1" applyFont="1" applyFill="1" applyBorder="1" applyAlignment="1">
      <alignment vertical="center" shrinkToFit="1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176" fontId="5" fillId="2" borderId="2" xfId="0" applyNumberFormat="1" applyFont="1" applyFill="1" applyBorder="1" applyAlignment="1">
      <alignment horizontal="center" vertical="center"/>
    </xf>
    <xf numFmtId="2" fontId="2" fillId="0" borderId="23" xfId="0" applyNumberFormat="1" applyFont="1" applyBorder="1">
      <alignment vertical="center"/>
    </xf>
    <xf numFmtId="2" fontId="2" fillId="0" borderId="22" xfId="0" applyNumberFormat="1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179" fontId="4" fillId="2" borderId="15" xfId="2" applyNumberFormat="1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78" fontId="2" fillId="2" borderId="15" xfId="0" applyNumberFormat="1" applyFont="1" applyFill="1" applyBorder="1" applyAlignment="1">
      <alignment horizontal="center" vertical="center"/>
    </xf>
    <xf numFmtId="178" fontId="7" fillId="3" borderId="19" xfId="1" applyNumberFormat="1" applyFont="1" applyFill="1" applyBorder="1" applyAlignment="1">
      <alignment horizontal="right" vertical="center" shrinkToFit="1"/>
    </xf>
    <xf numFmtId="178" fontId="7" fillId="3" borderId="15" xfId="1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0" fontId="13" fillId="2" borderId="9" xfId="1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78" fontId="11" fillId="2" borderId="15" xfId="0" applyNumberFormat="1" applyFont="1" applyFill="1" applyBorder="1" applyAlignment="1">
      <alignment horizontal="center" vertical="center"/>
    </xf>
    <xf numFmtId="40" fontId="13" fillId="2" borderId="9" xfId="2" applyNumberFormat="1" applyFont="1" applyFill="1" applyBorder="1" applyAlignment="1">
      <alignment horizontal="center" vertical="center"/>
    </xf>
    <xf numFmtId="40" fontId="11" fillId="2" borderId="15" xfId="2" applyNumberFormat="1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35169</xdr:colOff>
      <xdr:row>19</xdr:row>
      <xdr:rowOff>43963</xdr:rowOff>
    </xdr:from>
    <xdr:to>
      <xdr:col>15</xdr:col>
      <xdr:colOff>188704</xdr:colOff>
      <xdr:row>22</xdr:row>
      <xdr:rowOff>8307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618EACD-AB2F-46E8-B438-A2A4CAD07440}"/>
            </a:ext>
          </a:extLst>
        </xdr:cNvPr>
        <xdr:cNvSpPr/>
      </xdr:nvSpPr>
      <xdr:spPr>
        <a:xfrm>
          <a:off x="4061069" y="5123963"/>
          <a:ext cx="2287135" cy="535844"/>
        </a:xfrm>
        <a:prstGeom prst="wedgeRoundRectCallout">
          <a:avLst>
            <a:gd name="adj1" fmla="val -42610"/>
            <a:gd name="adj2" fmla="val 943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/>
            <a:t>導入後の成績が比較できる期間を設定してください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35169</xdr:colOff>
      <xdr:row>19</xdr:row>
      <xdr:rowOff>43963</xdr:rowOff>
    </xdr:from>
    <xdr:to>
      <xdr:col>15</xdr:col>
      <xdr:colOff>188704</xdr:colOff>
      <xdr:row>22</xdr:row>
      <xdr:rowOff>8307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5D34037-9D85-41FB-BC70-5F568416C5F5}"/>
            </a:ext>
          </a:extLst>
        </xdr:cNvPr>
        <xdr:cNvSpPr/>
      </xdr:nvSpPr>
      <xdr:spPr>
        <a:xfrm>
          <a:off x="4003919" y="5123963"/>
          <a:ext cx="2261735" cy="535844"/>
        </a:xfrm>
        <a:prstGeom prst="wedgeRoundRectCallout">
          <a:avLst>
            <a:gd name="adj1" fmla="val -42610"/>
            <a:gd name="adj2" fmla="val 943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/>
            <a:t>導入後の成績が比較できる期間を設定してください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35169</xdr:colOff>
      <xdr:row>19</xdr:row>
      <xdr:rowOff>43963</xdr:rowOff>
    </xdr:from>
    <xdr:to>
      <xdr:col>15</xdr:col>
      <xdr:colOff>188704</xdr:colOff>
      <xdr:row>22</xdr:row>
      <xdr:rowOff>8307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9E09E08-9F0F-4EA6-AAA1-CC3703E41BF6}"/>
            </a:ext>
          </a:extLst>
        </xdr:cNvPr>
        <xdr:cNvSpPr/>
      </xdr:nvSpPr>
      <xdr:spPr>
        <a:xfrm>
          <a:off x="4012809" y="5080783"/>
          <a:ext cx="2264275" cy="528224"/>
        </a:xfrm>
        <a:prstGeom prst="wedgeRoundRectCallout">
          <a:avLst>
            <a:gd name="adj1" fmla="val -42610"/>
            <a:gd name="adj2" fmla="val 943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/>
            <a:t>導入後の成績が比較できる期間を設定してください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72E1-66E0-46B4-A065-5E0BE5776B5B}">
  <sheetPr>
    <tabColor rgb="FF00B0F0"/>
  </sheetPr>
  <dimension ref="A1:Q35"/>
  <sheetViews>
    <sheetView view="pageBreakPreview" zoomScale="68" zoomScaleNormal="100" zoomScaleSheetLayoutView="100" workbookViewId="0">
      <selection activeCell="C8" sqref="C8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3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57" t="s">
        <v>48</v>
      </c>
      <c r="B1" s="57"/>
      <c r="C1" s="57"/>
      <c r="D1" s="57"/>
    </row>
    <row r="2" spans="1:17" ht="30.75" x14ac:dyDescent="0.4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7" ht="13.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30.95" customHeight="1" x14ac:dyDescent="0.4">
      <c r="B4" s="5"/>
      <c r="D4" s="6"/>
      <c r="E4" s="6"/>
      <c r="F4" s="6"/>
      <c r="G4" s="82" t="s">
        <v>7</v>
      </c>
      <c r="H4" s="82"/>
      <c r="I4" s="82"/>
      <c r="J4" s="82"/>
      <c r="K4" s="82"/>
      <c r="L4" s="82"/>
      <c r="M4" s="82"/>
      <c r="N4" s="82"/>
      <c r="O4" s="82"/>
      <c r="P4" s="82"/>
    </row>
    <row r="5" spans="1:17" ht="12" customHeight="1" x14ac:dyDescent="0.4">
      <c r="B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30.95" customHeight="1" x14ac:dyDescent="0.4">
      <c r="A6" s="47" t="s">
        <v>41</v>
      </c>
      <c r="B6" s="45"/>
      <c r="C6" s="46"/>
      <c r="D6" s="48"/>
      <c r="E6" s="48"/>
      <c r="F6" s="48"/>
      <c r="G6" s="48"/>
      <c r="H6" s="48"/>
      <c r="I6" s="48"/>
      <c r="J6" s="48"/>
      <c r="K6" s="2"/>
      <c r="L6" s="2"/>
      <c r="M6" s="2"/>
      <c r="N6" s="2"/>
      <c r="O6" s="2"/>
      <c r="P6" s="2"/>
    </row>
    <row r="7" spans="1:17" ht="12" customHeight="1" x14ac:dyDescent="0.4">
      <c r="B7" s="5"/>
      <c r="D7" s="6"/>
      <c r="E7" s="6"/>
      <c r="F7" s="6"/>
      <c r="G7" s="6"/>
      <c r="H7" s="2"/>
      <c r="I7" s="2"/>
      <c r="J7" s="2"/>
      <c r="K7" s="2"/>
      <c r="L7" s="2"/>
      <c r="M7" s="2"/>
      <c r="N7" s="2"/>
      <c r="O7" s="2"/>
      <c r="P7" s="2"/>
    </row>
    <row r="8" spans="1:17" ht="24" customHeight="1" x14ac:dyDescent="0.4">
      <c r="A8" s="7" t="s">
        <v>6</v>
      </c>
      <c r="C8" s="1" t="s">
        <v>47</v>
      </c>
    </row>
    <row r="9" spans="1:17" ht="5.0999999999999996" customHeight="1" thickBot="1" x14ac:dyDescent="0.45"/>
    <row r="10" spans="1:17" ht="20.100000000000001" customHeight="1" x14ac:dyDescent="0.4">
      <c r="A10" s="74" t="s">
        <v>29</v>
      </c>
      <c r="B10" s="76" t="s">
        <v>9</v>
      </c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3"/>
      <c r="O10" s="78" t="s">
        <v>39</v>
      </c>
      <c r="P10" s="78" t="s">
        <v>40</v>
      </c>
      <c r="Q10" s="73" t="s">
        <v>3</v>
      </c>
    </row>
    <row r="11" spans="1:17" ht="20.100000000000001" customHeight="1" thickBot="1" x14ac:dyDescent="0.45">
      <c r="A11" s="75"/>
      <c r="B11" s="7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79"/>
      <c r="P11" s="80"/>
      <c r="Q11" s="73"/>
    </row>
    <row r="12" spans="1:17" ht="33.950000000000003" customHeight="1" x14ac:dyDescent="0.4">
      <c r="A12" s="67"/>
      <c r="B12" s="2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34"/>
      <c r="O12" s="33">
        <f>SUM(C12:N12)</f>
        <v>0</v>
      </c>
      <c r="P12" s="43" t="e">
        <f>O12/Q12</f>
        <v>#DIV/0!</v>
      </c>
      <c r="Q12" s="8">
        <f>COUNTIF(C12:N12,"&gt;0")</f>
        <v>0</v>
      </c>
    </row>
    <row r="13" spans="1:17" ht="33.950000000000003" customHeight="1" x14ac:dyDescent="0.4">
      <c r="A13" s="68"/>
      <c r="B13" s="2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0"/>
      <c r="O13" s="35">
        <f t="shared" ref="O13:O15" si="0">SUM(C13:N13)</f>
        <v>0</v>
      </c>
      <c r="P13" s="44" t="e">
        <f t="shared" ref="P13:P15" si="1">O13/Q13</f>
        <v>#DIV/0!</v>
      </c>
      <c r="Q13" s="8">
        <f t="shared" ref="Q13:Q15" si="2">COUNTIF(C13:N13,"&gt;0")</f>
        <v>0</v>
      </c>
    </row>
    <row r="14" spans="1:17" ht="33.950000000000003" customHeight="1" x14ac:dyDescent="0.4">
      <c r="A14" s="68"/>
      <c r="B14" s="2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0"/>
      <c r="O14" s="32">
        <f t="shared" si="0"/>
        <v>0</v>
      </c>
      <c r="P14" s="31" t="e">
        <f t="shared" si="1"/>
        <v>#DIV/0!</v>
      </c>
      <c r="Q14" s="8">
        <f t="shared" si="2"/>
        <v>0</v>
      </c>
    </row>
    <row r="15" spans="1:17" ht="33.950000000000003" customHeight="1" thickBot="1" x14ac:dyDescent="0.45">
      <c r="A15" s="68"/>
      <c r="B15" s="2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0"/>
      <c r="O15" s="36">
        <f t="shared" si="0"/>
        <v>0</v>
      </c>
      <c r="P15" s="31" t="e">
        <f t="shared" si="1"/>
        <v>#DIV/0!</v>
      </c>
      <c r="Q15" s="8">
        <f t="shared" si="2"/>
        <v>0</v>
      </c>
    </row>
    <row r="16" spans="1:17" ht="20.100000000000001" customHeight="1" thickBot="1" x14ac:dyDescent="0.45">
      <c r="A16" s="69"/>
      <c r="B16" s="70" t="s">
        <v>38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  <c r="Q16" s="8"/>
    </row>
    <row r="17" spans="1:17" ht="20.100000000000001" hidden="1" customHeight="1" x14ac:dyDescent="0.4">
      <c r="A17" s="57" t="s">
        <v>2</v>
      </c>
      <c r="B17" s="57"/>
      <c r="C17" s="57"/>
      <c r="D17" s="57"/>
    </row>
    <row r="18" spans="1:17" ht="30.75" hidden="1" x14ac:dyDescent="0.4">
      <c r="A18" s="1" t="s">
        <v>0</v>
      </c>
      <c r="B18" s="5" t="s">
        <v>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30.75" x14ac:dyDescent="0.4">
      <c r="B19" s="58" t="s">
        <v>13</v>
      </c>
      <c r="C19" s="58"/>
      <c r="D19" s="58"/>
      <c r="E19" s="58"/>
      <c r="F19" s="58"/>
      <c r="G19" s="58"/>
      <c r="H19" s="59" t="e">
        <f>(P12-P13)/P12</f>
        <v>#DIV/0!</v>
      </c>
      <c r="I19" s="59"/>
      <c r="J19" s="59"/>
      <c r="K19" s="59"/>
      <c r="L19" s="59"/>
      <c r="M19" s="59"/>
      <c r="N19" s="59"/>
      <c r="O19" s="59"/>
      <c r="P19" s="59"/>
    </row>
    <row r="20" spans="1:17" ht="15.95" customHeight="1" x14ac:dyDescent="0.4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24" customHeight="1" x14ac:dyDescent="0.4">
      <c r="A21" s="7" t="s">
        <v>5</v>
      </c>
      <c r="C21" s="1" t="s">
        <v>8</v>
      </c>
    </row>
    <row r="22" spans="1:17" ht="5.0999999999999996" customHeight="1" thickBot="1" x14ac:dyDescent="0.45"/>
    <row r="23" spans="1:17" ht="20.100000000000001" customHeight="1" x14ac:dyDescent="0.4">
      <c r="A23" s="74" t="s">
        <v>29</v>
      </c>
      <c r="B23" s="76" t="s">
        <v>9</v>
      </c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3"/>
      <c r="O23" s="78" t="s">
        <v>39</v>
      </c>
      <c r="P23" s="78" t="s">
        <v>40</v>
      </c>
      <c r="Q23" s="73" t="s">
        <v>3</v>
      </c>
    </row>
    <row r="24" spans="1:17" ht="20.100000000000001" customHeight="1" thickBot="1" x14ac:dyDescent="0.45">
      <c r="A24" s="75"/>
      <c r="B24" s="77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79"/>
      <c r="P24" s="80"/>
      <c r="Q24" s="73"/>
    </row>
    <row r="25" spans="1:17" ht="33.950000000000003" customHeight="1" x14ac:dyDescent="0.4">
      <c r="A25" s="67"/>
      <c r="B25" s="26"/>
      <c r="C25" s="14"/>
      <c r="D25" s="14"/>
      <c r="E25" s="14"/>
      <c r="F25" s="14"/>
      <c r="G25" s="14"/>
      <c r="H25" s="14"/>
      <c r="I25" s="40"/>
      <c r="J25" s="40"/>
      <c r="K25" s="40"/>
      <c r="L25" s="40"/>
      <c r="M25" s="40"/>
      <c r="N25" s="41"/>
      <c r="O25" s="33">
        <f>SUM(C25:N25)</f>
        <v>0</v>
      </c>
      <c r="P25" s="43" t="e">
        <f>O25/Q25</f>
        <v>#DIV/0!</v>
      </c>
      <c r="Q25" s="8">
        <f>COUNTIF(C25:N25,"&gt;0")</f>
        <v>0</v>
      </c>
    </row>
    <row r="26" spans="1:17" ht="33.950000000000003" customHeight="1" x14ac:dyDescent="0.4">
      <c r="A26" s="68"/>
      <c r="B26" s="2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0"/>
      <c r="O26" s="32">
        <f t="shared" ref="O26:O28" si="3">SUM(C26:N26)</f>
        <v>0</v>
      </c>
      <c r="P26" s="44" t="e">
        <f t="shared" ref="P26:P28" si="4">O26/Q26</f>
        <v>#DIV/0!</v>
      </c>
      <c r="Q26" s="8">
        <f t="shared" ref="Q26:Q28" si="5">COUNTIF(C26:N26,"&gt;0")</f>
        <v>0</v>
      </c>
    </row>
    <row r="27" spans="1:17" ht="33.950000000000003" customHeight="1" x14ac:dyDescent="0.4">
      <c r="A27" s="68"/>
      <c r="B27" s="2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0"/>
      <c r="O27" s="32">
        <f t="shared" si="3"/>
        <v>0</v>
      </c>
      <c r="P27" s="31" t="e">
        <f t="shared" si="4"/>
        <v>#DIV/0!</v>
      </c>
      <c r="Q27" s="8">
        <f t="shared" si="5"/>
        <v>0</v>
      </c>
    </row>
    <row r="28" spans="1:17" ht="33.950000000000003" customHeight="1" thickBot="1" x14ac:dyDescent="0.45">
      <c r="A28" s="68"/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7"/>
      <c r="O28" s="39">
        <f t="shared" si="3"/>
        <v>0</v>
      </c>
      <c r="P28" s="31" t="e">
        <f t="shared" si="4"/>
        <v>#DIV/0!</v>
      </c>
      <c r="Q28" s="8">
        <f t="shared" si="5"/>
        <v>0</v>
      </c>
    </row>
    <row r="29" spans="1:17" ht="20.100000000000001" customHeight="1" thickBot="1" x14ac:dyDescent="0.45">
      <c r="A29" s="69"/>
      <c r="B29" s="70" t="s">
        <v>12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8"/>
    </row>
    <row r="30" spans="1:17" ht="20.100000000000001" hidden="1" customHeight="1" x14ac:dyDescent="0.4">
      <c r="A30" s="57" t="s">
        <v>2</v>
      </c>
      <c r="B30" s="57"/>
      <c r="C30" s="57"/>
      <c r="D30" s="57"/>
    </row>
    <row r="31" spans="1:17" ht="30.75" hidden="1" x14ac:dyDescent="0.4">
      <c r="A31" s="1" t="s">
        <v>0</v>
      </c>
      <c r="B31" s="5" t="s">
        <v>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ht="30.75" x14ac:dyDescent="0.4">
      <c r="B32" s="58" t="s">
        <v>14</v>
      </c>
      <c r="C32" s="58"/>
      <c r="D32" s="58"/>
      <c r="E32" s="58"/>
      <c r="F32" s="58"/>
      <c r="G32" s="58"/>
      <c r="H32" s="59" t="e">
        <f>(P25-P26)/P25</f>
        <v>#DIV/0!</v>
      </c>
      <c r="I32" s="59"/>
      <c r="J32" s="59"/>
      <c r="K32" s="59"/>
      <c r="L32" s="59"/>
      <c r="M32" s="59"/>
      <c r="N32" s="59"/>
      <c r="O32" s="59"/>
      <c r="P32" s="59"/>
    </row>
    <row r="33" spans="1:17" ht="14.45" customHeight="1" thickBot="1" x14ac:dyDescent="0.45">
      <c r="A33" s="9"/>
      <c r="C33" s="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0"/>
      <c r="P33" s="10"/>
    </row>
    <row r="34" spans="1:17" ht="34.5" customHeight="1" thickBot="1" x14ac:dyDescent="0.45">
      <c r="A34" s="60" t="s">
        <v>30</v>
      </c>
      <c r="B34" s="61"/>
      <c r="C34" s="62" t="s">
        <v>4</v>
      </c>
      <c r="D34" s="63"/>
      <c r="E34" s="64"/>
      <c r="F34" s="64"/>
      <c r="G34" s="29"/>
      <c r="H34" s="28" t="s">
        <v>15</v>
      </c>
      <c r="I34" s="65" t="s">
        <v>16</v>
      </c>
      <c r="J34" s="66"/>
      <c r="K34" s="64"/>
      <c r="L34" s="64"/>
      <c r="M34" s="29"/>
      <c r="N34" s="22"/>
      <c r="O34" s="25" t="e">
        <f>K34/E34*100</f>
        <v>#DIV/0!</v>
      </c>
      <c r="P34" s="23" t="s">
        <v>17</v>
      </c>
      <c r="Q34" s="12"/>
    </row>
    <row r="35" spans="1:17" ht="20.100000000000001" customHeight="1" thickBot="1" x14ac:dyDescent="0.45">
      <c r="A35" s="19"/>
      <c r="B35" s="4"/>
      <c r="C35" s="4"/>
      <c r="D35" s="16"/>
      <c r="E35" s="18"/>
      <c r="F35" s="18"/>
      <c r="G35" s="13"/>
      <c r="H35" s="16"/>
      <c r="I35" s="17"/>
      <c r="J35" s="17"/>
      <c r="K35" s="17"/>
      <c r="L35" s="17"/>
      <c r="M35" s="17"/>
      <c r="N35" s="17"/>
      <c r="O35" s="20"/>
      <c r="P35" s="21"/>
      <c r="Q35" s="12"/>
    </row>
  </sheetData>
  <mergeCells count="28">
    <mergeCell ref="A1:D1"/>
    <mergeCell ref="A2:P2"/>
    <mergeCell ref="G4:P4"/>
    <mergeCell ref="A10:A11"/>
    <mergeCell ref="B10:B11"/>
    <mergeCell ref="O10:O11"/>
    <mergeCell ref="P10:P11"/>
    <mergeCell ref="A25:A29"/>
    <mergeCell ref="B29:P29"/>
    <mergeCell ref="Q10:Q11"/>
    <mergeCell ref="A12:A16"/>
    <mergeCell ref="B16:P16"/>
    <mergeCell ref="A17:D17"/>
    <mergeCell ref="B19:G19"/>
    <mergeCell ref="H19:P19"/>
    <mergeCell ref="A23:A24"/>
    <mergeCell ref="B23:B24"/>
    <mergeCell ref="O23:O24"/>
    <mergeCell ref="P23:P24"/>
    <mergeCell ref="Q23:Q24"/>
    <mergeCell ref="A30:D30"/>
    <mergeCell ref="B32:G32"/>
    <mergeCell ref="H32:P32"/>
    <mergeCell ref="A34:B34"/>
    <mergeCell ref="C34:D34"/>
    <mergeCell ref="E34:F34"/>
    <mergeCell ref="I34:J34"/>
    <mergeCell ref="K34:L34"/>
  </mergeCells>
  <phoneticPr fontId="1"/>
  <printOptions horizontalCentered="1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E705-B064-4ACF-B9A4-D1A17ABEC4BB}">
  <sheetPr>
    <tabColor rgb="FF00B0F0"/>
  </sheetPr>
  <dimension ref="A1:Q35"/>
  <sheetViews>
    <sheetView view="pageBreakPreview" zoomScale="60" zoomScaleNormal="100" workbookViewId="0">
      <selection activeCell="T13" sqref="T13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3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57" t="s">
        <v>48</v>
      </c>
      <c r="B1" s="57"/>
      <c r="C1" s="57"/>
      <c r="D1" s="57"/>
    </row>
    <row r="2" spans="1:17" ht="30.75" x14ac:dyDescent="0.4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7" ht="13.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30.95" customHeight="1" x14ac:dyDescent="0.4">
      <c r="B4" s="5"/>
      <c r="D4" s="6"/>
      <c r="E4" s="6"/>
      <c r="F4" s="6"/>
      <c r="G4" s="82" t="s">
        <v>7</v>
      </c>
      <c r="H4" s="82"/>
      <c r="I4" s="82"/>
      <c r="J4" s="82"/>
      <c r="K4" s="82"/>
      <c r="L4" s="82"/>
      <c r="M4" s="82"/>
      <c r="N4" s="82"/>
      <c r="O4" s="82"/>
      <c r="P4" s="82"/>
    </row>
    <row r="5" spans="1:17" ht="12" customHeight="1" x14ac:dyDescent="0.4">
      <c r="B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30.95" customHeight="1" x14ac:dyDescent="0.4">
      <c r="A6" s="47" t="s">
        <v>41</v>
      </c>
      <c r="B6" s="45"/>
      <c r="C6" s="46"/>
      <c r="D6" s="48" t="s">
        <v>34</v>
      </c>
      <c r="E6" s="48"/>
      <c r="F6" s="48"/>
      <c r="G6" s="48"/>
      <c r="H6" s="48"/>
      <c r="I6" s="48"/>
      <c r="J6" s="48"/>
      <c r="K6" s="2"/>
      <c r="L6" s="2"/>
      <c r="M6" s="2"/>
      <c r="N6" s="2"/>
      <c r="O6" s="2"/>
      <c r="P6" s="2"/>
    </row>
    <row r="7" spans="1:17" ht="12" customHeight="1" x14ac:dyDescent="0.4">
      <c r="B7" s="5"/>
      <c r="D7" s="6"/>
      <c r="E7" s="6"/>
      <c r="F7" s="6"/>
      <c r="G7" s="6"/>
      <c r="H7" s="2"/>
      <c r="I7" s="2"/>
      <c r="J7" s="2"/>
      <c r="K7" s="2"/>
      <c r="L7" s="2"/>
      <c r="M7" s="2"/>
      <c r="N7" s="2"/>
      <c r="O7" s="2"/>
      <c r="P7" s="2"/>
    </row>
    <row r="8" spans="1:17" ht="24" customHeight="1" x14ac:dyDescent="0.4">
      <c r="A8" s="7" t="s">
        <v>6</v>
      </c>
      <c r="C8" s="1" t="s">
        <v>47</v>
      </c>
    </row>
    <row r="9" spans="1:17" ht="5.0999999999999996" customHeight="1" thickBot="1" x14ac:dyDescent="0.45"/>
    <row r="10" spans="1:17" ht="20.100000000000001" customHeight="1" x14ac:dyDescent="0.4">
      <c r="A10" s="74" t="s">
        <v>29</v>
      </c>
      <c r="B10" s="76" t="s">
        <v>9</v>
      </c>
      <c r="C10" s="50" t="s">
        <v>36</v>
      </c>
      <c r="D10" s="52"/>
      <c r="E10" s="52"/>
      <c r="F10" s="38"/>
      <c r="G10" s="52"/>
      <c r="H10" s="52"/>
      <c r="I10" s="52"/>
      <c r="J10" s="55" t="s">
        <v>57</v>
      </c>
      <c r="K10" s="54"/>
      <c r="L10" s="52"/>
      <c r="M10" s="52"/>
      <c r="N10" s="53"/>
      <c r="O10" s="78" t="s">
        <v>32</v>
      </c>
      <c r="P10" s="78" t="s">
        <v>33</v>
      </c>
      <c r="Q10" s="73" t="s">
        <v>3</v>
      </c>
    </row>
    <row r="11" spans="1:17" ht="20.100000000000001" customHeight="1" thickBot="1" x14ac:dyDescent="0.45">
      <c r="A11" s="75"/>
      <c r="B11" s="77"/>
      <c r="C11" s="42" t="s">
        <v>20</v>
      </c>
      <c r="D11" s="42" t="s">
        <v>21</v>
      </c>
      <c r="E11" s="42" t="s">
        <v>22</v>
      </c>
      <c r="F11" s="42" t="s">
        <v>23</v>
      </c>
      <c r="G11" s="42" t="s">
        <v>24</v>
      </c>
      <c r="H11" s="42" t="s">
        <v>25</v>
      </c>
      <c r="I11" s="42" t="s">
        <v>26</v>
      </c>
      <c r="J11" s="42" t="s">
        <v>42</v>
      </c>
      <c r="K11" s="42" t="s">
        <v>43</v>
      </c>
      <c r="L11" s="42" t="s">
        <v>44</v>
      </c>
      <c r="M11" s="42" t="s">
        <v>18</v>
      </c>
      <c r="N11" s="42" t="s">
        <v>19</v>
      </c>
      <c r="O11" s="79"/>
      <c r="P11" s="80"/>
      <c r="Q11" s="73"/>
    </row>
    <row r="12" spans="1:17" ht="33.950000000000003" customHeight="1" x14ac:dyDescent="0.4">
      <c r="A12" s="67" t="s">
        <v>31</v>
      </c>
      <c r="B12" s="26" t="s">
        <v>27</v>
      </c>
      <c r="C12" s="14">
        <v>134</v>
      </c>
      <c r="D12" s="14">
        <v>120</v>
      </c>
      <c r="E12" s="14">
        <v>142</v>
      </c>
      <c r="F12" s="14">
        <v>118</v>
      </c>
      <c r="G12" s="14">
        <v>135</v>
      </c>
      <c r="H12" s="14">
        <v>129</v>
      </c>
      <c r="I12" s="14">
        <v>130</v>
      </c>
      <c r="J12" s="14">
        <v>137</v>
      </c>
      <c r="K12" s="14">
        <v>140</v>
      </c>
      <c r="L12" s="14">
        <v>112</v>
      </c>
      <c r="M12" s="14">
        <v>123</v>
      </c>
      <c r="N12" s="34">
        <v>130</v>
      </c>
      <c r="O12" s="33">
        <f>SUM(C12:N12)</f>
        <v>1550</v>
      </c>
      <c r="P12" s="43">
        <f>O12/Q12</f>
        <v>129.16666666666666</v>
      </c>
      <c r="Q12" s="8">
        <f>COUNTIF(C12:N12,"&gt;0")</f>
        <v>12</v>
      </c>
    </row>
    <row r="13" spans="1:17" ht="33.950000000000003" customHeight="1" x14ac:dyDescent="0.4">
      <c r="A13" s="68"/>
      <c r="B13" s="27" t="s">
        <v>28</v>
      </c>
      <c r="C13" s="15">
        <v>113</v>
      </c>
      <c r="D13" s="15">
        <v>110</v>
      </c>
      <c r="E13" s="15">
        <v>127</v>
      </c>
      <c r="F13" s="15">
        <v>102</v>
      </c>
      <c r="G13" s="15">
        <v>120</v>
      </c>
      <c r="H13" s="15">
        <v>111</v>
      </c>
      <c r="I13" s="15">
        <v>116</v>
      </c>
      <c r="J13" s="15">
        <v>114</v>
      </c>
      <c r="K13" s="15">
        <v>130</v>
      </c>
      <c r="L13" s="15">
        <v>101</v>
      </c>
      <c r="M13" s="15">
        <v>113</v>
      </c>
      <c r="N13" s="30">
        <v>118</v>
      </c>
      <c r="O13" s="35">
        <f>SUM(C13:N13)</f>
        <v>1375</v>
      </c>
      <c r="P13" s="44">
        <f>O13/Q13</f>
        <v>114.58333333333333</v>
      </c>
      <c r="Q13" s="8">
        <f t="shared" ref="Q13:Q15" si="0">COUNTIF(C13:N13,"&gt;0")</f>
        <v>12</v>
      </c>
    </row>
    <row r="14" spans="1:17" ht="33.950000000000003" customHeight="1" x14ac:dyDescent="0.4">
      <c r="A14" s="68"/>
      <c r="B14" s="2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2">
        <f t="shared" ref="O14:O15" si="1">SUM(C14:N14)</f>
        <v>0</v>
      </c>
      <c r="P14" s="31" t="e">
        <f t="shared" ref="P14:P15" si="2">O14/Q14</f>
        <v>#DIV/0!</v>
      </c>
      <c r="Q14" s="8">
        <f t="shared" si="0"/>
        <v>0</v>
      </c>
    </row>
    <row r="15" spans="1:17" ht="33.950000000000003" customHeight="1" thickBot="1" x14ac:dyDescent="0.45">
      <c r="A15" s="68"/>
      <c r="B15" s="2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0"/>
      <c r="O15" s="36">
        <f t="shared" si="1"/>
        <v>0</v>
      </c>
      <c r="P15" s="31" t="e">
        <f t="shared" si="2"/>
        <v>#DIV/0!</v>
      </c>
      <c r="Q15" s="8">
        <f t="shared" si="0"/>
        <v>0</v>
      </c>
    </row>
    <row r="16" spans="1:17" ht="20.100000000000001" customHeight="1" thickBot="1" x14ac:dyDescent="0.45">
      <c r="A16" s="69"/>
      <c r="B16" s="70" t="s">
        <v>35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  <c r="Q16" s="8"/>
    </row>
    <row r="17" spans="1:17" ht="20.100000000000001" hidden="1" customHeight="1" x14ac:dyDescent="0.4">
      <c r="A17" s="57" t="s">
        <v>2</v>
      </c>
      <c r="B17" s="57"/>
      <c r="C17" s="57"/>
      <c r="D17" s="57"/>
    </row>
    <row r="18" spans="1:17" ht="30.75" hidden="1" x14ac:dyDescent="0.4">
      <c r="A18" s="1" t="s">
        <v>0</v>
      </c>
      <c r="B18" s="5" t="s">
        <v>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25.5" x14ac:dyDescent="0.4">
      <c r="B19" s="58" t="s">
        <v>13</v>
      </c>
      <c r="C19" s="58"/>
      <c r="D19" s="58"/>
      <c r="E19" s="58"/>
      <c r="F19" s="58"/>
      <c r="G19" s="58"/>
      <c r="H19" s="83">
        <f>(O12-O13)/O12</f>
        <v>0.11290322580645161</v>
      </c>
      <c r="I19" s="83"/>
      <c r="J19" s="83"/>
      <c r="K19" s="83"/>
      <c r="L19" s="83"/>
      <c r="M19" s="83"/>
      <c r="N19" s="83"/>
      <c r="O19" s="83"/>
      <c r="P19" s="83"/>
    </row>
    <row r="20" spans="1:17" ht="15.95" customHeight="1" x14ac:dyDescent="0.4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24" customHeight="1" x14ac:dyDescent="0.4">
      <c r="A21" s="7" t="s">
        <v>5</v>
      </c>
      <c r="C21" s="1" t="s">
        <v>8</v>
      </c>
    </row>
    <row r="22" spans="1:17" ht="5.0999999999999996" customHeight="1" thickBot="1" x14ac:dyDescent="0.45"/>
    <row r="23" spans="1:17" ht="20.100000000000001" customHeight="1" x14ac:dyDescent="0.4">
      <c r="A23" s="74" t="s">
        <v>29</v>
      </c>
      <c r="B23" s="76" t="s">
        <v>9</v>
      </c>
      <c r="C23" s="50" t="s">
        <v>37</v>
      </c>
      <c r="D23" s="52"/>
      <c r="E23" s="52"/>
      <c r="F23" s="55" t="s">
        <v>45</v>
      </c>
      <c r="G23" s="52"/>
      <c r="H23" s="52"/>
      <c r="I23" s="52"/>
      <c r="J23" s="52"/>
      <c r="K23" s="54"/>
      <c r="L23" s="52"/>
      <c r="M23" s="52"/>
      <c r="N23" s="53"/>
      <c r="O23" s="78" t="s">
        <v>10</v>
      </c>
      <c r="P23" s="78" t="s">
        <v>11</v>
      </c>
      <c r="Q23" s="73" t="s">
        <v>3</v>
      </c>
    </row>
    <row r="24" spans="1:17" ht="20.100000000000001" customHeight="1" thickBot="1" x14ac:dyDescent="0.45">
      <c r="A24" s="75"/>
      <c r="B24" s="77"/>
      <c r="C24" s="42" t="s">
        <v>49</v>
      </c>
      <c r="D24" s="42" t="s">
        <v>25</v>
      </c>
      <c r="E24" s="42" t="s">
        <v>26</v>
      </c>
      <c r="F24" s="42" t="s">
        <v>42</v>
      </c>
      <c r="G24" s="42" t="s">
        <v>43</v>
      </c>
      <c r="H24" s="42" t="s">
        <v>44</v>
      </c>
      <c r="I24" s="42" t="s">
        <v>18</v>
      </c>
      <c r="J24" s="42" t="s">
        <v>19</v>
      </c>
      <c r="K24" s="42" t="s">
        <v>20</v>
      </c>
      <c r="L24" s="42" t="s">
        <v>21</v>
      </c>
      <c r="M24" s="42" t="s">
        <v>22</v>
      </c>
      <c r="N24" s="42" t="s">
        <v>23</v>
      </c>
      <c r="O24" s="79"/>
      <c r="P24" s="80"/>
      <c r="Q24" s="73"/>
    </row>
    <row r="25" spans="1:17" ht="33.950000000000003" customHeight="1" x14ac:dyDescent="0.4">
      <c r="A25" s="67" t="s">
        <v>31</v>
      </c>
      <c r="B25" s="26" t="s">
        <v>27</v>
      </c>
      <c r="C25" s="40">
        <v>130</v>
      </c>
      <c r="D25" s="40">
        <v>130</v>
      </c>
      <c r="E25" s="40">
        <v>130</v>
      </c>
      <c r="F25" s="40">
        <v>130</v>
      </c>
      <c r="G25" s="40">
        <v>130</v>
      </c>
      <c r="H25" s="40">
        <v>130</v>
      </c>
      <c r="I25" s="40">
        <v>130</v>
      </c>
      <c r="J25" s="40">
        <v>130</v>
      </c>
      <c r="K25" s="40">
        <v>130</v>
      </c>
      <c r="L25" s="40">
        <v>130</v>
      </c>
      <c r="M25" s="40">
        <v>130</v>
      </c>
      <c r="N25" s="40">
        <v>130</v>
      </c>
      <c r="O25" s="33">
        <f>SUM(C25:N25)</f>
        <v>1560</v>
      </c>
      <c r="P25" s="43">
        <f>O25/Q25</f>
        <v>130</v>
      </c>
      <c r="Q25" s="8">
        <f>COUNTIF(C25:N25,"&gt;0")</f>
        <v>12</v>
      </c>
    </row>
    <row r="26" spans="1:17" ht="33.950000000000003" customHeight="1" x14ac:dyDescent="0.4">
      <c r="A26" s="68"/>
      <c r="B26" s="27" t="s">
        <v>28</v>
      </c>
      <c r="C26" s="15">
        <v>118</v>
      </c>
      <c r="D26" s="15">
        <v>118</v>
      </c>
      <c r="E26" s="15">
        <v>118</v>
      </c>
      <c r="F26" s="15">
        <v>118</v>
      </c>
      <c r="G26" s="15">
        <v>118</v>
      </c>
      <c r="H26" s="15">
        <v>118</v>
      </c>
      <c r="I26" s="15">
        <v>118</v>
      </c>
      <c r="J26" s="15">
        <v>118</v>
      </c>
      <c r="K26" s="15">
        <v>118</v>
      </c>
      <c r="L26" s="15">
        <v>118</v>
      </c>
      <c r="M26" s="15">
        <v>118</v>
      </c>
      <c r="N26" s="15">
        <v>118</v>
      </c>
      <c r="O26" s="32">
        <f>SUM(C26:N26)</f>
        <v>1416</v>
      </c>
      <c r="P26" s="44">
        <f t="shared" ref="P26:P28" si="3">O26/Q26</f>
        <v>118</v>
      </c>
      <c r="Q26" s="8">
        <f t="shared" ref="Q26:Q28" si="4">COUNTIF(C26:N26,"&gt;0")</f>
        <v>12</v>
      </c>
    </row>
    <row r="27" spans="1:17" ht="33.950000000000003" customHeight="1" x14ac:dyDescent="0.4">
      <c r="A27" s="68"/>
      <c r="B27" s="2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0"/>
      <c r="O27" s="32">
        <f t="shared" ref="O27:O28" si="5">SUM(C27:N27)</f>
        <v>0</v>
      </c>
      <c r="P27" s="31" t="e">
        <f t="shared" si="3"/>
        <v>#DIV/0!</v>
      </c>
      <c r="Q27" s="8">
        <f t="shared" si="4"/>
        <v>0</v>
      </c>
    </row>
    <row r="28" spans="1:17" ht="33.950000000000003" customHeight="1" thickBot="1" x14ac:dyDescent="0.45">
      <c r="A28" s="68"/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7"/>
      <c r="O28" s="39">
        <f t="shared" si="5"/>
        <v>0</v>
      </c>
      <c r="P28" s="31" t="e">
        <f t="shared" si="3"/>
        <v>#DIV/0!</v>
      </c>
      <c r="Q28" s="8">
        <f t="shared" si="4"/>
        <v>0</v>
      </c>
    </row>
    <row r="29" spans="1:17" ht="20.100000000000001" customHeight="1" thickBot="1" x14ac:dyDescent="0.45">
      <c r="A29" s="69"/>
      <c r="B29" s="70" t="s">
        <v>35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8"/>
    </row>
    <row r="30" spans="1:17" ht="20.100000000000001" hidden="1" customHeight="1" x14ac:dyDescent="0.4">
      <c r="A30" s="57" t="s">
        <v>2</v>
      </c>
      <c r="B30" s="57"/>
      <c r="C30" s="57"/>
      <c r="D30" s="57"/>
    </row>
    <row r="31" spans="1:17" ht="30.75" hidden="1" x14ac:dyDescent="0.4">
      <c r="A31" s="1" t="s">
        <v>0</v>
      </c>
      <c r="B31" s="5" t="s">
        <v>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ht="25.5" x14ac:dyDescent="0.4">
      <c r="B32" s="58" t="s">
        <v>14</v>
      </c>
      <c r="C32" s="58"/>
      <c r="D32" s="58"/>
      <c r="E32" s="58"/>
      <c r="F32" s="58"/>
      <c r="G32" s="58"/>
      <c r="H32" s="83">
        <f>(O25-O26)/O25</f>
        <v>9.2307692307692313E-2</v>
      </c>
      <c r="I32" s="83"/>
      <c r="J32" s="83"/>
      <c r="K32" s="83"/>
      <c r="L32" s="83"/>
      <c r="M32" s="83"/>
      <c r="N32" s="83"/>
      <c r="O32" s="83"/>
      <c r="P32" s="83"/>
      <c r="Q32" s="1">
        <f>1-P26/P25</f>
        <v>9.2307692307692313E-2</v>
      </c>
    </row>
    <row r="33" spans="1:17" ht="14.45" customHeight="1" thickBot="1" x14ac:dyDescent="0.45">
      <c r="A33" s="9"/>
      <c r="C33" s="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0"/>
      <c r="P33" s="10"/>
    </row>
    <row r="34" spans="1:17" ht="34.5" customHeight="1" thickBot="1" x14ac:dyDescent="0.45">
      <c r="A34" s="60" t="s">
        <v>30</v>
      </c>
      <c r="B34" s="61"/>
      <c r="C34" s="84" t="s">
        <v>4</v>
      </c>
      <c r="D34" s="85"/>
      <c r="E34" s="86">
        <f>H19</f>
        <v>0.11290322580645161</v>
      </c>
      <c r="F34" s="86"/>
      <c r="G34" s="29"/>
      <c r="H34" s="28" t="s">
        <v>15</v>
      </c>
      <c r="I34" s="65" t="s">
        <v>16</v>
      </c>
      <c r="J34" s="66"/>
      <c r="K34" s="86">
        <f>H32</f>
        <v>9.2307692307692313E-2</v>
      </c>
      <c r="L34" s="86"/>
      <c r="M34" s="29"/>
      <c r="N34" s="22"/>
      <c r="O34" s="49">
        <f>(E34/K34-1)*100</f>
        <v>22.311827956989227</v>
      </c>
      <c r="P34" s="23" t="s">
        <v>17</v>
      </c>
      <c r="Q34" s="12"/>
    </row>
    <row r="35" spans="1:17" ht="20.100000000000001" customHeight="1" thickBot="1" x14ac:dyDescent="0.45">
      <c r="A35" s="19"/>
      <c r="B35" s="4"/>
      <c r="C35" s="4"/>
      <c r="D35" s="16"/>
      <c r="E35" s="18"/>
      <c r="F35" s="18"/>
      <c r="G35" s="13"/>
      <c r="H35" s="16"/>
      <c r="I35" s="17"/>
      <c r="J35" s="17"/>
      <c r="K35" s="17"/>
      <c r="L35" s="17"/>
      <c r="M35" s="17"/>
      <c r="N35" s="17"/>
      <c r="O35" s="20"/>
      <c r="P35" s="21"/>
      <c r="Q35" s="12"/>
    </row>
  </sheetData>
  <mergeCells count="28">
    <mergeCell ref="A1:D1"/>
    <mergeCell ref="A2:P2"/>
    <mergeCell ref="G4:P4"/>
    <mergeCell ref="A10:A11"/>
    <mergeCell ref="B10:B11"/>
    <mergeCell ref="O10:O11"/>
    <mergeCell ref="P10:P11"/>
    <mergeCell ref="A25:A29"/>
    <mergeCell ref="B29:P29"/>
    <mergeCell ref="Q10:Q11"/>
    <mergeCell ref="A12:A16"/>
    <mergeCell ref="B16:P16"/>
    <mergeCell ref="A17:D17"/>
    <mergeCell ref="B19:G19"/>
    <mergeCell ref="H19:P19"/>
    <mergeCell ref="A23:A24"/>
    <mergeCell ref="B23:B24"/>
    <mergeCell ref="O23:O24"/>
    <mergeCell ref="P23:P24"/>
    <mergeCell ref="Q23:Q24"/>
    <mergeCell ref="A30:D30"/>
    <mergeCell ref="B32:G32"/>
    <mergeCell ref="H32:P32"/>
    <mergeCell ref="A34:B34"/>
    <mergeCell ref="C34:D34"/>
    <mergeCell ref="E34:F34"/>
    <mergeCell ref="I34:J34"/>
    <mergeCell ref="K34:L34"/>
  </mergeCells>
  <phoneticPr fontId="1"/>
  <printOptions horizontalCentered="1"/>
  <pageMargins left="0.25" right="0.25" top="0.75" bottom="0.75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BC84-3213-4053-A2D5-93CA2C55EF9F}">
  <sheetPr>
    <tabColor rgb="FF00B0F0"/>
  </sheetPr>
  <dimension ref="A1:Q35"/>
  <sheetViews>
    <sheetView view="pageBreakPreview" zoomScale="60" zoomScaleNormal="100" workbookViewId="0">
      <selection activeCell="H25" sqref="H25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3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57" t="s">
        <v>48</v>
      </c>
      <c r="B1" s="57"/>
      <c r="C1" s="57"/>
      <c r="D1" s="57"/>
    </row>
    <row r="2" spans="1:17" ht="30.75" x14ac:dyDescent="0.4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7" ht="13.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30.95" customHeight="1" x14ac:dyDescent="0.4">
      <c r="B4" s="5"/>
      <c r="D4" s="6"/>
      <c r="E4" s="6"/>
      <c r="F4" s="6"/>
      <c r="G4" s="82" t="s">
        <v>7</v>
      </c>
      <c r="H4" s="82"/>
      <c r="I4" s="82"/>
      <c r="J4" s="82"/>
      <c r="K4" s="82"/>
      <c r="L4" s="82"/>
      <c r="M4" s="82"/>
      <c r="N4" s="82"/>
      <c r="O4" s="82"/>
      <c r="P4" s="82"/>
    </row>
    <row r="5" spans="1:17" ht="12" customHeight="1" x14ac:dyDescent="0.4">
      <c r="B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30.95" customHeight="1" x14ac:dyDescent="0.4">
      <c r="A6" s="47" t="s">
        <v>41</v>
      </c>
      <c r="B6" s="45"/>
      <c r="C6" s="46"/>
      <c r="D6" s="48" t="s">
        <v>51</v>
      </c>
      <c r="E6" s="48"/>
      <c r="F6" s="48"/>
      <c r="G6" s="48"/>
      <c r="H6" s="48"/>
      <c r="I6" s="48"/>
      <c r="J6" s="48"/>
      <c r="K6" s="2"/>
      <c r="L6" s="2"/>
      <c r="M6" s="2"/>
      <c r="N6" s="2"/>
      <c r="O6" s="2"/>
      <c r="P6" s="2"/>
    </row>
    <row r="7" spans="1:17" ht="12" customHeight="1" x14ac:dyDescent="0.4">
      <c r="B7" s="5"/>
      <c r="D7" s="6"/>
      <c r="E7" s="6"/>
      <c r="F7" s="6"/>
      <c r="G7" s="6"/>
      <c r="H7" s="2"/>
      <c r="I7" s="2"/>
      <c r="J7" s="2"/>
      <c r="K7" s="2"/>
      <c r="L7" s="2"/>
      <c r="M7" s="2"/>
      <c r="N7" s="2"/>
      <c r="O7" s="2"/>
      <c r="P7" s="2"/>
    </row>
    <row r="8" spans="1:17" ht="24" customHeight="1" x14ac:dyDescent="0.4">
      <c r="A8" s="7" t="s">
        <v>6</v>
      </c>
      <c r="C8" s="1" t="s">
        <v>47</v>
      </c>
    </row>
    <row r="9" spans="1:17" ht="5.0999999999999996" customHeight="1" thickBot="1" x14ac:dyDescent="0.45"/>
    <row r="10" spans="1:17" ht="20.100000000000001" customHeight="1" x14ac:dyDescent="0.4">
      <c r="A10" s="74" t="s">
        <v>29</v>
      </c>
      <c r="B10" s="76" t="s">
        <v>9</v>
      </c>
      <c r="C10" s="50" t="s">
        <v>36</v>
      </c>
      <c r="D10" s="52"/>
      <c r="E10" s="52"/>
      <c r="F10" s="38"/>
      <c r="G10" s="52"/>
      <c r="H10" s="52"/>
      <c r="I10" s="52"/>
      <c r="J10" s="52"/>
      <c r="K10" s="55" t="s">
        <v>37</v>
      </c>
      <c r="L10" s="52"/>
      <c r="M10" s="52"/>
      <c r="N10" s="53"/>
      <c r="O10" s="78" t="s">
        <v>32</v>
      </c>
      <c r="P10" s="78" t="s">
        <v>33</v>
      </c>
      <c r="Q10" s="73" t="s">
        <v>3</v>
      </c>
    </row>
    <row r="11" spans="1:17" ht="20.100000000000001" customHeight="1" thickBot="1" x14ac:dyDescent="0.45">
      <c r="A11" s="75"/>
      <c r="B11" s="77"/>
      <c r="C11" s="42" t="s">
        <v>19</v>
      </c>
      <c r="D11" s="42" t="s">
        <v>20</v>
      </c>
      <c r="E11" s="42" t="s">
        <v>21</v>
      </c>
      <c r="F11" s="42" t="s">
        <v>22</v>
      </c>
      <c r="G11" s="42" t="s">
        <v>23</v>
      </c>
      <c r="H11" s="42" t="s">
        <v>24</v>
      </c>
      <c r="I11" s="42" t="s">
        <v>25</v>
      </c>
      <c r="J11" s="42" t="s">
        <v>26</v>
      </c>
      <c r="K11" s="42" t="s">
        <v>42</v>
      </c>
      <c r="L11" s="42" t="s">
        <v>43</v>
      </c>
      <c r="M11" s="42" t="s">
        <v>44</v>
      </c>
      <c r="N11" s="42" t="s">
        <v>18</v>
      </c>
      <c r="O11" s="79"/>
      <c r="P11" s="80"/>
      <c r="Q11" s="73"/>
    </row>
    <row r="12" spans="1:17" ht="33.950000000000003" customHeight="1" x14ac:dyDescent="0.4">
      <c r="A12" s="67" t="s">
        <v>50</v>
      </c>
      <c r="B12" s="26" t="s">
        <v>52</v>
      </c>
      <c r="C12" s="14">
        <v>134</v>
      </c>
      <c r="D12" s="14">
        <v>120</v>
      </c>
      <c r="E12" s="14">
        <v>142</v>
      </c>
      <c r="F12" s="14">
        <v>118</v>
      </c>
      <c r="G12" s="14">
        <v>135</v>
      </c>
      <c r="H12" s="14">
        <v>129</v>
      </c>
      <c r="I12" s="14">
        <v>130</v>
      </c>
      <c r="J12" s="14">
        <v>137</v>
      </c>
      <c r="K12" s="14">
        <v>140</v>
      </c>
      <c r="L12" s="14">
        <v>112</v>
      </c>
      <c r="M12" s="14">
        <v>123</v>
      </c>
      <c r="N12" s="34">
        <v>130</v>
      </c>
      <c r="O12" s="33">
        <f>SUM(C12:N12)</f>
        <v>1550</v>
      </c>
      <c r="P12" s="43">
        <f>O12/Q12</f>
        <v>129.16666666666666</v>
      </c>
      <c r="Q12" s="8">
        <f>COUNTIF(C12:N12,"&gt;0")</f>
        <v>12</v>
      </c>
    </row>
    <row r="13" spans="1:17" ht="33.950000000000003" customHeight="1" x14ac:dyDescent="0.4">
      <c r="A13" s="68"/>
      <c r="B13" s="27" t="s">
        <v>53</v>
      </c>
      <c r="C13" s="15">
        <v>64</v>
      </c>
      <c r="D13" s="15">
        <v>62</v>
      </c>
      <c r="E13" s="15">
        <v>70</v>
      </c>
      <c r="F13" s="15">
        <v>54</v>
      </c>
      <c r="G13" s="15">
        <v>69</v>
      </c>
      <c r="H13" s="15">
        <v>64</v>
      </c>
      <c r="I13" s="15">
        <v>68</v>
      </c>
      <c r="J13" s="15">
        <v>69</v>
      </c>
      <c r="K13" s="15">
        <v>72</v>
      </c>
      <c r="L13" s="15">
        <v>56</v>
      </c>
      <c r="M13" s="15">
        <v>62</v>
      </c>
      <c r="N13" s="30">
        <v>66</v>
      </c>
      <c r="O13" s="35">
        <f>SUM(C13:N13)</f>
        <v>776</v>
      </c>
      <c r="P13" s="44">
        <f>O13/Q13</f>
        <v>64.666666666666671</v>
      </c>
      <c r="Q13" s="8">
        <f t="shared" ref="Q13:Q15" si="0">COUNTIF(C13:N13,"&gt;0")</f>
        <v>12</v>
      </c>
    </row>
    <row r="14" spans="1:17" ht="33.950000000000003" customHeight="1" x14ac:dyDescent="0.4">
      <c r="A14" s="68"/>
      <c r="B14" s="2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2">
        <f t="shared" ref="O14:O15" si="1">SUM(C14:N14)</f>
        <v>0</v>
      </c>
      <c r="P14" s="31" t="e">
        <f t="shared" ref="P14:P15" si="2">O14/Q14</f>
        <v>#DIV/0!</v>
      </c>
      <c r="Q14" s="8">
        <f t="shared" si="0"/>
        <v>0</v>
      </c>
    </row>
    <row r="15" spans="1:17" ht="33.950000000000003" customHeight="1" thickBot="1" x14ac:dyDescent="0.45">
      <c r="A15" s="68"/>
      <c r="B15" s="2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0"/>
      <c r="O15" s="36">
        <f t="shared" si="1"/>
        <v>0</v>
      </c>
      <c r="P15" s="31" t="e">
        <f t="shared" si="2"/>
        <v>#DIV/0!</v>
      </c>
      <c r="Q15" s="8">
        <f t="shared" si="0"/>
        <v>0</v>
      </c>
    </row>
    <row r="16" spans="1:17" ht="20.100000000000001" customHeight="1" thickBot="1" x14ac:dyDescent="0.45">
      <c r="A16" s="69"/>
      <c r="B16" s="70" t="s">
        <v>56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  <c r="Q16" s="8"/>
    </row>
    <row r="17" spans="1:17" ht="20.100000000000001" hidden="1" customHeight="1" x14ac:dyDescent="0.4">
      <c r="A17" s="57" t="s">
        <v>2</v>
      </c>
      <c r="B17" s="57"/>
      <c r="C17" s="57"/>
      <c r="D17" s="57"/>
    </row>
    <row r="18" spans="1:17" ht="30.75" hidden="1" x14ac:dyDescent="0.4">
      <c r="A18" s="1" t="s">
        <v>0</v>
      </c>
      <c r="B18" s="5" t="s">
        <v>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25.5" x14ac:dyDescent="0.4">
      <c r="B19" s="58" t="s">
        <v>13</v>
      </c>
      <c r="C19" s="58"/>
      <c r="D19" s="58"/>
      <c r="E19" s="58"/>
      <c r="F19" s="58"/>
      <c r="G19" s="58"/>
      <c r="H19" s="83">
        <f>O13/O12</f>
        <v>0.50064516129032255</v>
      </c>
      <c r="I19" s="83"/>
      <c r="J19" s="83"/>
      <c r="K19" s="83"/>
      <c r="L19" s="83"/>
      <c r="M19" s="83"/>
      <c r="N19" s="83"/>
      <c r="O19" s="83"/>
      <c r="P19" s="83"/>
      <c r="Q19" s="1">
        <f>1-O13/O12</f>
        <v>0.49935483870967745</v>
      </c>
    </row>
    <row r="20" spans="1:17" ht="15.95" customHeight="1" x14ac:dyDescent="0.4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24" customHeight="1" x14ac:dyDescent="0.4">
      <c r="A21" s="7" t="s">
        <v>5</v>
      </c>
      <c r="C21" s="1" t="s">
        <v>8</v>
      </c>
    </row>
    <row r="22" spans="1:17" ht="5.0999999999999996" customHeight="1" thickBot="1" x14ac:dyDescent="0.45"/>
    <row r="23" spans="1:17" ht="20.100000000000001" customHeight="1" x14ac:dyDescent="0.4">
      <c r="A23" s="74" t="s">
        <v>29</v>
      </c>
      <c r="B23" s="76" t="s">
        <v>9</v>
      </c>
      <c r="C23" s="50" t="s">
        <v>37</v>
      </c>
      <c r="D23" s="52"/>
      <c r="E23" s="52"/>
      <c r="F23" s="56"/>
      <c r="G23" s="55" t="s">
        <v>45</v>
      </c>
      <c r="H23" s="52"/>
      <c r="I23" s="52"/>
      <c r="J23" s="52"/>
      <c r="K23" s="54"/>
      <c r="L23" s="52"/>
      <c r="M23" s="52"/>
      <c r="N23" s="53"/>
      <c r="O23" s="78" t="s">
        <v>10</v>
      </c>
      <c r="P23" s="78" t="s">
        <v>11</v>
      </c>
      <c r="Q23" s="73" t="s">
        <v>3</v>
      </c>
    </row>
    <row r="24" spans="1:17" ht="20.100000000000001" customHeight="1" thickBot="1" x14ac:dyDescent="0.45">
      <c r="A24" s="75"/>
      <c r="B24" s="77"/>
      <c r="C24" s="42" t="s">
        <v>23</v>
      </c>
      <c r="D24" s="42" t="s">
        <v>24</v>
      </c>
      <c r="E24" s="42" t="s">
        <v>25</v>
      </c>
      <c r="F24" s="42" t="s">
        <v>26</v>
      </c>
      <c r="G24" s="42" t="s">
        <v>42</v>
      </c>
      <c r="H24" s="42" t="s">
        <v>43</v>
      </c>
      <c r="I24" s="42" t="s">
        <v>44</v>
      </c>
      <c r="J24" s="42" t="s">
        <v>18</v>
      </c>
      <c r="K24" s="42" t="s">
        <v>19</v>
      </c>
      <c r="L24" s="42" t="s">
        <v>20</v>
      </c>
      <c r="M24" s="42" t="s">
        <v>21</v>
      </c>
      <c r="N24" s="42" t="s">
        <v>22</v>
      </c>
      <c r="O24" s="79"/>
      <c r="P24" s="80"/>
      <c r="Q24" s="73"/>
    </row>
    <row r="25" spans="1:17" ht="33.950000000000003" customHeight="1" x14ac:dyDescent="0.4">
      <c r="A25" s="67" t="s">
        <v>50</v>
      </c>
      <c r="B25" s="26" t="s">
        <v>54</v>
      </c>
      <c r="C25" s="40">
        <v>130</v>
      </c>
      <c r="D25" s="40">
        <v>130</v>
      </c>
      <c r="E25" s="40">
        <v>130</v>
      </c>
      <c r="F25" s="40">
        <v>130</v>
      </c>
      <c r="G25" s="40">
        <v>130</v>
      </c>
      <c r="H25" s="40">
        <v>130</v>
      </c>
      <c r="I25" s="40">
        <v>130</v>
      </c>
      <c r="J25" s="40">
        <v>130</v>
      </c>
      <c r="K25" s="40">
        <v>130</v>
      </c>
      <c r="L25" s="40">
        <v>130</v>
      </c>
      <c r="M25" s="40">
        <v>130</v>
      </c>
      <c r="N25" s="40">
        <v>130</v>
      </c>
      <c r="O25" s="33">
        <f>SUM(C25:N25)</f>
        <v>1560</v>
      </c>
      <c r="P25" s="43">
        <f>O25/Q25</f>
        <v>130</v>
      </c>
      <c r="Q25" s="8">
        <f>COUNTIF(C25:N25,"&gt;0")</f>
        <v>12</v>
      </c>
    </row>
    <row r="26" spans="1:17" ht="33.950000000000003" customHeight="1" x14ac:dyDescent="0.4">
      <c r="A26" s="68"/>
      <c r="B26" s="27" t="s">
        <v>55</v>
      </c>
      <c r="C26" s="15">
        <v>72</v>
      </c>
      <c r="D26" s="15">
        <v>72</v>
      </c>
      <c r="E26" s="15">
        <v>72</v>
      </c>
      <c r="F26" s="15">
        <v>72</v>
      </c>
      <c r="G26" s="15">
        <v>72</v>
      </c>
      <c r="H26" s="15">
        <v>72</v>
      </c>
      <c r="I26" s="15">
        <v>72</v>
      </c>
      <c r="J26" s="15">
        <v>72</v>
      </c>
      <c r="K26" s="15">
        <v>72</v>
      </c>
      <c r="L26" s="15">
        <v>72</v>
      </c>
      <c r="M26" s="15">
        <v>72</v>
      </c>
      <c r="N26" s="15">
        <v>72</v>
      </c>
      <c r="O26" s="32">
        <f>SUM(C26:N26)</f>
        <v>864</v>
      </c>
      <c r="P26" s="44">
        <f t="shared" ref="P26:P28" si="3">O26/Q26</f>
        <v>72</v>
      </c>
      <c r="Q26" s="8">
        <f t="shared" ref="Q26:Q28" si="4">COUNTIF(C26:N26,"&gt;0")</f>
        <v>12</v>
      </c>
    </row>
    <row r="27" spans="1:17" ht="33.950000000000003" customHeight="1" x14ac:dyDescent="0.4">
      <c r="A27" s="68"/>
      <c r="B27" s="2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0"/>
      <c r="O27" s="32">
        <f t="shared" ref="O27:O28" si="5">SUM(C27:N27)</f>
        <v>0</v>
      </c>
      <c r="P27" s="31" t="e">
        <f t="shared" si="3"/>
        <v>#DIV/0!</v>
      </c>
      <c r="Q27" s="8">
        <f t="shared" si="4"/>
        <v>0</v>
      </c>
    </row>
    <row r="28" spans="1:17" ht="33.950000000000003" customHeight="1" thickBot="1" x14ac:dyDescent="0.45">
      <c r="A28" s="68"/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7"/>
      <c r="O28" s="39">
        <f t="shared" si="5"/>
        <v>0</v>
      </c>
      <c r="P28" s="31" t="e">
        <f t="shared" si="3"/>
        <v>#DIV/0!</v>
      </c>
      <c r="Q28" s="8">
        <f t="shared" si="4"/>
        <v>0</v>
      </c>
    </row>
    <row r="29" spans="1:17" ht="20.100000000000001" customHeight="1" thickBot="1" x14ac:dyDescent="0.45">
      <c r="A29" s="69"/>
      <c r="B29" s="70" t="s">
        <v>56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8"/>
    </row>
    <row r="30" spans="1:17" ht="20.100000000000001" hidden="1" customHeight="1" x14ac:dyDescent="0.4">
      <c r="A30" s="57" t="s">
        <v>2</v>
      </c>
      <c r="B30" s="57"/>
      <c r="C30" s="57"/>
      <c r="D30" s="57"/>
    </row>
    <row r="31" spans="1:17" ht="30.75" hidden="1" x14ac:dyDescent="0.4">
      <c r="A31" s="1" t="s">
        <v>0</v>
      </c>
      <c r="B31" s="5" t="s">
        <v>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ht="25.5" x14ac:dyDescent="0.4">
      <c r="B32" s="58" t="s">
        <v>14</v>
      </c>
      <c r="C32" s="58"/>
      <c r="D32" s="58"/>
      <c r="E32" s="58"/>
      <c r="F32" s="58"/>
      <c r="G32" s="58"/>
      <c r="H32" s="83">
        <f>O26/O25</f>
        <v>0.55384615384615388</v>
      </c>
      <c r="I32" s="83"/>
      <c r="J32" s="83"/>
      <c r="K32" s="83"/>
      <c r="L32" s="83"/>
      <c r="M32" s="83"/>
      <c r="N32" s="83"/>
      <c r="O32" s="83"/>
      <c r="P32" s="83"/>
      <c r="Q32" s="1">
        <f>1-O26/O25</f>
        <v>0.44615384615384612</v>
      </c>
    </row>
    <row r="33" spans="1:17" ht="14.45" customHeight="1" thickBot="1" x14ac:dyDescent="0.45">
      <c r="A33" s="9"/>
      <c r="C33" s="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0"/>
      <c r="P33" s="10"/>
    </row>
    <row r="34" spans="1:17" ht="34.5" customHeight="1" thickBot="1" x14ac:dyDescent="0.45">
      <c r="A34" s="60" t="s">
        <v>30</v>
      </c>
      <c r="B34" s="61"/>
      <c r="C34" s="84" t="s">
        <v>4</v>
      </c>
      <c r="D34" s="85"/>
      <c r="E34" s="86">
        <f>H19</f>
        <v>0.50064516129032255</v>
      </c>
      <c r="F34" s="86"/>
      <c r="G34" s="29"/>
      <c r="H34" s="28" t="s">
        <v>15</v>
      </c>
      <c r="I34" s="65" t="s">
        <v>16</v>
      </c>
      <c r="J34" s="66"/>
      <c r="K34" s="86">
        <f>H32</f>
        <v>0.55384615384615388</v>
      </c>
      <c r="L34" s="86"/>
      <c r="M34" s="29"/>
      <c r="N34" s="22"/>
      <c r="O34" s="49">
        <f>(K34/E34-1)*100</f>
        <v>10.626486915146716</v>
      </c>
      <c r="P34" s="23" t="s">
        <v>17</v>
      </c>
      <c r="Q34" s="12"/>
    </row>
    <row r="35" spans="1:17" ht="20.100000000000001" customHeight="1" thickBot="1" x14ac:dyDescent="0.45">
      <c r="A35" s="19"/>
      <c r="B35" s="4"/>
      <c r="C35" s="4"/>
      <c r="D35" s="16"/>
      <c r="E35" s="18"/>
      <c r="F35" s="18"/>
      <c r="G35" s="13"/>
      <c r="H35" s="16"/>
      <c r="I35" s="17"/>
      <c r="J35" s="17"/>
      <c r="K35" s="17"/>
      <c r="L35" s="17"/>
      <c r="M35" s="17"/>
      <c r="N35" s="17"/>
      <c r="O35" s="20"/>
      <c r="P35" s="21"/>
      <c r="Q35" s="12"/>
    </row>
  </sheetData>
  <mergeCells count="28">
    <mergeCell ref="A1:D1"/>
    <mergeCell ref="A2:P2"/>
    <mergeCell ref="G4:P4"/>
    <mergeCell ref="A10:A11"/>
    <mergeCell ref="B10:B11"/>
    <mergeCell ref="O10:O11"/>
    <mergeCell ref="P10:P11"/>
    <mergeCell ref="A25:A29"/>
    <mergeCell ref="B29:P29"/>
    <mergeCell ref="Q10:Q11"/>
    <mergeCell ref="A12:A16"/>
    <mergeCell ref="B16:P16"/>
    <mergeCell ref="A17:D17"/>
    <mergeCell ref="B19:G19"/>
    <mergeCell ref="H19:P19"/>
    <mergeCell ref="A23:A24"/>
    <mergeCell ref="B23:B24"/>
    <mergeCell ref="O23:O24"/>
    <mergeCell ref="P23:P24"/>
    <mergeCell ref="Q23:Q24"/>
    <mergeCell ref="A30:D30"/>
    <mergeCell ref="B32:G32"/>
    <mergeCell ref="H32:P32"/>
    <mergeCell ref="A34:B34"/>
    <mergeCell ref="C34:D34"/>
    <mergeCell ref="E34:F34"/>
    <mergeCell ref="I34:J34"/>
    <mergeCell ref="K34:L34"/>
  </mergeCells>
  <phoneticPr fontId="1"/>
  <printOptions horizontalCentered="1"/>
  <pageMargins left="0.25" right="0.25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7F56-C22E-4F7B-B4CE-4505C7B6D5E4}">
  <sheetPr>
    <tabColor rgb="FF00B0F0"/>
  </sheetPr>
  <dimension ref="A1:Q35"/>
  <sheetViews>
    <sheetView tabSelected="1" view="pageBreakPreview" topLeftCell="A4" zoomScale="85" zoomScaleNormal="100" zoomScaleSheetLayoutView="85" workbookViewId="0">
      <selection activeCell="Y24" sqref="Y24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3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57" t="s">
        <v>48</v>
      </c>
      <c r="B1" s="57"/>
      <c r="C1" s="57"/>
      <c r="D1" s="57"/>
    </row>
    <row r="2" spans="1:17" ht="30.75" x14ac:dyDescent="0.4">
      <c r="A2" s="81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7" ht="13.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ht="30.95" customHeight="1" x14ac:dyDescent="0.4">
      <c r="B4" s="5"/>
      <c r="D4" s="6"/>
      <c r="E4" s="6"/>
      <c r="F4" s="6"/>
      <c r="G4" s="82" t="s">
        <v>7</v>
      </c>
      <c r="H4" s="82"/>
      <c r="I4" s="82"/>
      <c r="J4" s="82"/>
      <c r="K4" s="82"/>
      <c r="L4" s="82"/>
      <c r="M4" s="82"/>
      <c r="N4" s="82"/>
      <c r="O4" s="82"/>
      <c r="P4" s="82"/>
    </row>
    <row r="5" spans="1:17" ht="12" customHeight="1" x14ac:dyDescent="0.4">
      <c r="B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30.95" customHeight="1" x14ac:dyDescent="0.4">
      <c r="A6" s="47" t="s">
        <v>41</v>
      </c>
      <c r="B6" s="45"/>
      <c r="C6" s="46"/>
      <c r="D6" s="48" t="s">
        <v>58</v>
      </c>
      <c r="E6" s="48"/>
      <c r="F6" s="48"/>
      <c r="G6" s="48"/>
      <c r="H6" s="48"/>
      <c r="I6" s="48"/>
      <c r="J6" s="48"/>
      <c r="K6" s="2"/>
      <c r="L6" s="2"/>
      <c r="M6" s="2"/>
      <c r="N6" s="2"/>
      <c r="O6" s="2"/>
      <c r="P6" s="2"/>
    </row>
    <row r="7" spans="1:17" ht="12" customHeight="1" x14ac:dyDescent="0.4">
      <c r="B7" s="5"/>
      <c r="D7" s="6"/>
      <c r="E7" s="6"/>
      <c r="F7" s="6"/>
      <c r="G7" s="6"/>
      <c r="H7" s="2"/>
      <c r="I7" s="2"/>
      <c r="J7" s="2"/>
      <c r="K7" s="2"/>
      <c r="L7" s="2"/>
      <c r="M7" s="2"/>
      <c r="N7" s="2"/>
      <c r="O7" s="2"/>
      <c r="P7" s="2"/>
    </row>
    <row r="8" spans="1:17" ht="24" customHeight="1" x14ac:dyDescent="0.4">
      <c r="A8" s="7" t="s">
        <v>6</v>
      </c>
      <c r="C8" s="1" t="s">
        <v>47</v>
      </c>
    </row>
    <row r="9" spans="1:17" ht="5.0999999999999996" customHeight="1" thickBot="1" x14ac:dyDescent="0.45"/>
    <row r="10" spans="1:17" ht="20.100000000000001" customHeight="1" x14ac:dyDescent="0.4">
      <c r="A10" s="74" t="s">
        <v>29</v>
      </c>
      <c r="B10" s="76" t="s">
        <v>9</v>
      </c>
      <c r="C10" s="50" t="s">
        <v>36</v>
      </c>
      <c r="D10" s="52"/>
      <c r="E10" s="52"/>
      <c r="F10" s="38"/>
      <c r="G10" s="52"/>
      <c r="H10" s="52"/>
      <c r="I10" s="52"/>
      <c r="J10" s="52"/>
      <c r="K10" s="55" t="s">
        <v>37</v>
      </c>
      <c r="L10" s="52"/>
      <c r="M10" s="52"/>
      <c r="N10" s="53"/>
      <c r="O10" s="78" t="s">
        <v>32</v>
      </c>
      <c r="P10" s="78" t="s">
        <v>33</v>
      </c>
      <c r="Q10" s="73" t="s">
        <v>3</v>
      </c>
    </row>
    <row r="11" spans="1:17" ht="20.100000000000001" customHeight="1" thickBot="1" x14ac:dyDescent="0.45">
      <c r="A11" s="75"/>
      <c r="B11" s="77"/>
      <c r="C11" s="42" t="s">
        <v>19</v>
      </c>
      <c r="D11" s="42" t="s">
        <v>20</v>
      </c>
      <c r="E11" s="42" t="s">
        <v>21</v>
      </c>
      <c r="F11" s="42" t="s">
        <v>22</v>
      </c>
      <c r="G11" s="42" t="s">
        <v>23</v>
      </c>
      <c r="H11" s="42" t="s">
        <v>24</v>
      </c>
      <c r="I11" s="42" t="s">
        <v>25</v>
      </c>
      <c r="J11" s="42" t="s">
        <v>26</v>
      </c>
      <c r="K11" s="42" t="s">
        <v>42</v>
      </c>
      <c r="L11" s="42" t="s">
        <v>43</v>
      </c>
      <c r="M11" s="42" t="s">
        <v>44</v>
      </c>
      <c r="N11" s="42" t="s">
        <v>18</v>
      </c>
      <c r="O11" s="79"/>
      <c r="P11" s="80"/>
      <c r="Q11" s="73"/>
    </row>
    <row r="12" spans="1:17" ht="33.950000000000003" customHeight="1" x14ac:dyDescent="0.4">
      <c r="A12" s="67" t="s">
        <v>59</v>
      </c>
      <c r="B12" s="26" t="s">
        <v>60</v>
      </c>
      <c r="C12" s="14">
        <v>134</v>
      </c>
      <c r="D12" s="14">
        <v>120</v>
      </c>
      <c r="E12" s="14">
        <v>142</v>
      </c>
      <c r="F12" s="14">
        <v>118</v>
      </c>
      <c r="G12" s="14">
        <v>135</v>
      </c>
      <c r="H12" s="14">
        <v>129</v>
      </c>
      <c r="I12" s="14">
        <v>130</v>
      </c>
      <c r="J12" s="14">
        <v>137</v>
      </c>
      <c r="K12" s="14">
        <v>140</v>
      </c>
      <c r="L12" s="14">
        <v>112</v>
      </c>
      <c r="M12" s="14">
        <v>123</v>
      </c>
      <c r="N12" s="34">
        <v>130</v>
      </c>
      <c r="O12" s="33">
        <f>SUM(C12:N12)</f>
        <v>1550</v>
      </c>
      <c r="P12" s="43">
        <f>O12/Q12</f>
        <v>129.16666666666666</v>
      </c>
      <c r="Q12" s="8">
        <f>COUNTIF(C12:N12,"&gt;0")</f>
        <v>12</v>
      </c>
    </row>
    <row r="13" spans="1:17" ht="33.950000000000003" customHeight="1" x14ac:dyDescent="0.4">
      <c r="A13" s="68"/>
      <c r="B13" s="27" t="s">
        <v>61</v>
      </c>
      <c r="C13" s="15">
        <v>25</v>
      </c>
      <c r="D13" s="15">
        <v>22</v>
      </c>
      <c r="E13" s="15">
        <v>21</v>
      </c>
      <c r="F13" s="15">
        <v>20</v>
      </c>
      <c r="G13" s="15">
        <v>22</v>
      </c>
      <c r="H13" s="15">
        <v>20</v>
      </c>
      <c r="I13" s="15">
        <v>20</v>
      </c>
      <c r="J13" s="15">
        <v>21</v>
      </c>
      <c r="K13" s="15">
        <v>20</v>
      </c>
      <c r="L13" s="15">
        <v>18</v>
      </c>
      <c r="M13" s="15">
        <v>21</v>
      </c>
      <c r="N13" s="15">
        <v>25</v>
      </c>
      <c r="O13" s="35">
        <f>SUM(C13:N13)</f>
        <v>255</v>
      </c>
      <c r="P13" s="44">
        <f>O13/Q13</f>
        <v>21.25</v>
      </c>
      <c r="Q13" s="8">
        <f t="shared" ref="Q13:Q15" si="0">COUNTIF(C13:N13,"&gt;0")</f>
        <v>12</v>
      </c>
    </row>
    <row r="14" spans="1:17" ht="33.950000000000003" customHeight="1" x14ac:dyDescent="0.4">
      <c r="A14" s="68"/>
      <c r="B14" s="2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32">
        <f t="shared" ref="O14:O15" si="1">SUM(C14:N14)</f>
        <v>0</v>
      </c>
      <c r="P14" s="31" t="e">
        <f t="shared" ref="P14:P15" si="2">O14/Q14</f>
        <v>#DIV/0!</v>
      </c>
      <c r="Q14" s="8">
        <f t="shared" si="0"/>
        <v>0</v>
      </c>
    </row>
    <row r="15" spans="1:17" ht="33.950000000000003" customHeight="1" thickBot="1" x14ac:dyDescent="0.45">
      <c r="A15" s="68"/>
      <c r="B15" s="2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0"/>
      <c r="O15" s="36">
        <f t="shared" si="1"/>
        <v>0</v>
      </c>
      <c r="P15" s="31" t="e">
        <f t="shared" si="2"/>
        <v>#DIV/0!</v>
      </c>
      <c r="Q15" s="8">
        <f t="shared" si="0"/>
        <v>0</v>
      </c>
    </row>
    <row r="16" spans="1:17" ht="20.100000000000001" customHeight="1" thickBot="1" x14ac:dyDescent="0.45">
      <c r="A16" s="69"/>
      <c r="B16" s="70" t="s">
        <v>62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  <c r="Q16" s="8"/>
    </row>
    <row r="17" spans="1:17" ht="20.100000000000001" hidden="1" customHeight="1" x14ac:dyDescent="0.4">
      <c r="A17" s="57" t="s">
        <v>2</v>
      </c>
      <c r="B17" s="57"/>
      <c r="C17" s="57"/>
      <c r="D17" s="57"/>
    </row>
    <row r="18" spans="1:17" ht="30.75" hidden="1" x14ac:dyDescent="0.4">
      <c r="A18" s="1" t="s">
        <v>0</v>
      </c>
      <c r="B18" s="5" t="s">
        <v>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25.5" x14ac:dyDescent="0.4">
      <c r="B19" s="58" t="s">
        <v>13</v>
      </c>
      <c r="C19" s="58"/>
      <c r="D19" s="58"/>
      <c r="E19" s="58"/>
      <c r="F19" s="58"/>
      <c r="G19" s="58"/>
      <c r="H19" s="87">
        <f>O13/P12</f>
        <v>1.9741935483870969</v>
      </c>
      <c r="I19" s="87"/>
      <c r="J19" s="87"/>
      <c r="K19" s="87"/>
      <c r="L19" s="87"/>
      <c r="M19" s="87"/>
      <c r="N19" s="87"/>
      <c r="O19" s="87"/>
      <c r="P19" s="87"/>
      <c r="Q19" s="1">
        <f>1-O13/O12</f>
        <v>0.8354838709677419</v>
      </c>
    </row>
    <row r="20" spans="1:17" ht="15.95" customHeight="1" x14ac:dyDescent="0.4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24" customHeight="1" x14ac:dyDescent="0.4">
      <c r="A21" s="7" t="s">
        <v>5</v>
      </c>
      <c r="C21" s="1" t="s">
        <v>8</v>
      </c>
    </row>
    <row r="22" spans="1:17" ht="5.0999999999999996" customHeight="1" thickBot="1" x14ac:dyDescent="0.45"/>
    <row r="23" spans="1:17" ht="20.100000000000001" customHeight="1" x14ac:dyDescent="0.4">
      <c r="A23" s="74" t="s">
        <v>29</v>
      </c>
      <c r="B23" s="76" t="s">
        <v>9</v>
      </c>
      <c r="C23" s="50" t="s">
        <v>37</v>
      </c>
      <c r="D23" s="52"/>
      <c r="E23" s="52"/>
      <c r="F23" s="56"/>
      <c r="G23" s="55" t="s">
        <v>45</v>
      </c>
      <c r="H23" s="52"/>
      <c r="I23" s="52"/>
      <c r="J23" s="52"/>
      <c r="K23" s="54"/>
      <c r="L23" s="52"/>
      <c r="M23" s="52"/>
      <c r="N23" s="53"/>
      <c r="O23" s="78" t="s">
        <v>10</v>
      </c>
      <c r="P23" s="78" t="s">
        <v>11</v>
      </c>
      <c r="Q23" s="73" t="s">
        <v>3</v>
      </c>
    </row>
    <row r="24" spans="1:17" ht="20.100000000000001" customHeight="1" thickBot="1" x14ac:dyDescent="0.45">
      <c r="A24" s="75"/>
      <c r="B24" s="77"/>
      <c r="C24" s="42" t="s">
        <v>23</v>
      </c>
      <c r="D24" s="42" t="s">
        <v>24</v>
      </c>
      <c r="E24" s="42" t="s">
        <v>25</v>
      </c>
      <c r="F24" s="42" t="s">
        <v>26</v>
      </c>
      <c r="G24" s="42" t="s">
        <v>42</v>
      </c>
      <c r="H24" s="42" t="s">
        <v>43</v>
      </c>
      <c r="I24" s="42" t="s">
        <v>44</v>
      </c>
      <c r="J24" s="42" t="s">
        <v>18</v>
      </c>
      <c r="K24" s="42" t="s">
        <v>19</v>
      </c>
      <c r="L24" s="42" t="s">
        <v>20</v>
      </c>
      <c r="M24" s="42" t="s">
        <v>21</v>
      </c>
      <c r="N24" s="42" t="s">
        <v>22</v>
      </c>
      <c r="O24" s="79"/>
      <c r="P24" s="80"/>
      <c r="Q24" s="73"/>
    </row>
    <row r="25" spans="1:17" ht="33.950000000000003" customHeight="1" x14ac:dyDescent="0.4">
      <c r="A25" s="67" t="s">
        <v>59</v>
      </c>
      <c r="B25" s="26" t="s">
        <v>60</v>
      </c>
      <c r="C25" s="14">
        <v>134</v>
      </c>
      <c r="D25" s="14">
        <v>120</v>
      </c>
      <c r="E25" s="14">
        <v>142</v>
      </c>
      <c r="F25" s="14">
        <v>118</v>
      </c>
      <c r="G25" s="14">
        <v>135</v>
      </c>
      <c r="H25" s="14">
        <v>129</v>
      </c>
      <c r="I25" s="14">
        <v>130</v>
      </c>
      <c r="J25" s="14">
        <v>137</v>
      </c>
      <c r="K25" s="14">
        <v>140</v>
      </c>
      <c r="L25" s="14">
        <v>112</v>
      </c>
      <c r="M25" s="14">
        <v>123</v>
      </c>
      <c r="N25" s="34">
        <v>130</v>
      </c>
      <c r="O25" s="33">
        <f>SUM(C25:N25)</f>
        <v>1550</v>
      </c>
      <c r="P25" s="43">
        <f>O25/Q25</f>
        <v>129.16666666666666</v>
      </c>
      <c r="Q25" s="8">
        <f>COUNTIF(C25:N25,"&gt;0")</f>
        <v>12</v>
      </c>
    </row>
    <row r="26" spans="1:17" ht="33.950000000000003" customHeight="1" x14ac:dyDescent="0.4">
      <c r="A26" s="68"/>
      <c r="B26" s="27" t="s">
        <v>61</v>
      </c>
      <c r="C26" s="15">
        <v>25</v>
      </c>
      <c r="D26" s="15">
        <v>23</v>
      </c>
      <c r="E26" s="15">
        <v>22</v>
      </c>
      <c r="F26" s="15">
        <v>23</v>
      </c>
      <c r="G26" s="15">
        <v>24</v>
      </c>
      <c r="H26" s="15">
        <v>22</v>
      </c>
      <c r="I26" s="15">
        <v>24</v>
      </c>
      <c r="J26" s="15">
        <v>23</v>
      </c>
      <c r="K26" s="15">
        <v>23</v>
      </c>
      <c r="L26" s="15">
        <v>23</v>
      </c>
      <c r="M26" s="15">
        <v>24</v>
      </c>
      <c r="N26" s="15">
        <v>25</v>
      </c>
      <c r="O26" s="35">
        <f>SUM(C26:N26)</f>
        <v>281</v>
      </c>
      <c r="P26" s="44">
        <f>O26/Q26</f>
        <v>23.416666666666668</v>
      </c>
      <c r="Q26" s="8">
        <f t="shared" ref="Q26:Q28" si="3">COUNTIF(C26:N26,"&gt;0")</f>
        <v>12</v>
      </c>
    </row>
    <row r="27" spans="1:17" ht="33.950000000000003" customHeight="1" x14ac:dyDescent="0.4">
      <c r="A27" s="68"/>
      <c r="B27" s="2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32">
        <f t="shared" ref="O27:O28" si="4">SUM(C27:N27)</f>
        <v>0</v>
      </c>
      <c r="P27" s="31" t="e">
        <f t="shared" ref="P27:P28" si="5">O27/Q27</f>
        <v>#DIV/0!</v>
      </c>
      <c r="Q27" s="8">
        <f t="shared" si="3"/>
        <v>0</v>
      </c>
    </row>
    <row r="28" spans="1:17" ht="33.950000000000003" customHeight="1" thickBot="1" x14ac:dyDescent="0.45">
      <c r="A28" s="68"/>
      <c r="B28" s="2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0"/>
      <c r="O28" s="36">
        <f t="shared" si="4"/>
        <v>0</v>
      </c>
      <c r="P28" s="31" t="e">
        <f t="shared" si="5"/>
        <v>#DIV/0!</v>
      </c>
      <c r="Q28" s="8">
        <f t="shared" si="3"/>
        <v>0</v>
      </c>
    </row>
    <row r="29" spans="1:17" ht="20.100000000000001" customHeight="1" thickBot="1" x14ac:dyDescent="0.45">
      <c r="A29" s="69"/>
      <c r="B29" s="70" t="s">
        <v>62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8"/>
    </row>
    <row r="30" spans="1:17" ht="20.100000000000001" hidden="1" customHeight="1" x14ac:dyDescent="0.4">
      <c r="A30" s="57" t="s">
        <v>2</v>
      </c>
      <c r="B30" s="57"/>
      <c r="C30" s="57"/>
      <c r="D30" s="57"/>
    </row>
    <row r="31" spans="1:17" ht="30.75" hidden="1" x14ac:dyDescent="0.4">
      <c r="A31" s="1" t="s">
        <v>0</v>
      </c>
      <c r="B31" s="5" t="s">
        <v>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ht="25.5" x14ac:dyDescent="0.4">
      <c r="B32" s="58" t="s">
        <v>14</v>
      </c>
      <c r="C32" s="58"/>
      <c r="D32" s="58"/>
      <c r="E32" s="58"/>
      <c r="F32" s="58"/>
      <c r="G32" s="58"/>
      <c r="H32" s="87">
        <f>O26/P25</f>
        <v>2.1754838709677422</v>
      </c>
      <c r="I32" s="87"/>
      <c r="J32" s="87"/>
      <c r="K32" s="87"/>
      <c r="L32" s="87"/>
      <c r="M32" s="87"/>
      <c r="N32" s="87"/>
      <c r="O32" s="87"/>
      <c r="P32" s="87"/>
      <c r="Q32" s="1">
        <f>1-O26/O25</f>
        <v>0.81870967741935485</v>
      </c>
    </row>
    <row r="33" spans="1:17" ht="14.45" customHeight="1" thickBot="1" x14ac:dyDescent="0.45">
      <c r="A33" s="9"/>
      <c r="C33" s="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0"/>
      <c r="P33" s="10"/>
    </row>
    <row r="34" spans="1:17" ht="34.5" customHeight="1" thickBot="1" x14ac:dyDescent="0.45">
      <c r="A34" s="60" t="s">
        <v>30</v>
      </c>
      <c r="B34" s="61"/>
      <c r="C34" s="84" t="s">
        <v>4</v>
      </c>
      <c r="D34" s="85"/>
      <c r="E34" s="88">
        <f>H19</f>
        <v>1.9741935483870969</v>
      </c>
      <c r="F34" s="88"/>
      <c r="G34" s="29"/>
      <c r="H34" s="28" t="s">
        <v>15</v>
      </c>
      <c r="I34" s="65" t="s">
        <v>16</v>
      </c>
      <c r="J34" s="66"/>
      <c r="K34" s="88">
        <f>H32</f>
        <v>2.1754838709677422</v>
      </c>
      <c r="L34" s="88"/>
      <c r="M34" s="29"/>
      <c r="N34" s="22"/>
      <c r="O34" s="49">
        <f>(K34/E34-1)*100</f>
        <v>10.196078431372557</v>
      </c>
      <c r="P34" s="23" t="s">
        <v>17</v>
      </c>
      <c r="Q34" s="12"/>
    </row>
    <row r="35" spans="1:17" ht="20.100000000000001" customHeight="1" thickBot="1" x14ac:dyDescent="0.45">
      <c r="A35" s="19"/>
      <c r="B35" s="4"/>
      <c r="C35" s="4"/>
      <c r="D35" s="16"/>
      <c r="E35" s="18"/>
      <c r="F35" s="18"/>
      <c r="G35" s="13"/>
      <c r="H35" s="16"/>
      <c r="I35" s="17"/>
      <c r="J35" s="17"/>
      <c r="K35" s="17"/>
      <c r="L35" s="17"/>
      <c r="M35" s="17"/>
      <c r="N35" s="17"/>
      <c r="O35" s="20"/>
      <c r="P35" s="21"/>
      <c r="Q35" s="12"/>
    </row>
  </sheetData>
  <mergeCells count="28">
    <mergeCell ref="A30:D30"/>
    <mergeCell ref="B32:G32"/>
    <mergeCell ref="H32:P32"/>
    <mergeCell ref="A34:B34"/>
    <mergeCell ref="C34:D34"/>
    <mergeCell ref="E34:F34"/>
    <mergeCell ref="I34:J34"/>
    <mergeCell ref="K34:L34"/>
    <mergeCell ref="A25:A29"/>
    <mergeCell ref="B29:P29"/>
    <mergeCell ref="Q10:Q11"/>
    <mergeCell ref="A12:A16"/>
    <mergeCell ref="B16:P16"/>
    <mergeCell ref="A17:D17"/>
    <mergeCell ref="B19:G19"/>
    <mergeCell ref="H19:P19"/>
    <mergeCell ref="A23:A24"/>
    <mergeCell ref="B23:B24"/>
    <mergeCell ref="O23:O24"/>
    <mergeCell ref="P23:P24"/>
    <mergeCell ref="Q23:Q24"/>
    <mergeCell ref="A1:D1"/>
    <mergeCell ref="A2:P2"/>
    <mergeCell ref="G4:P4"/>
    <mergeCell ref="A10:A11"/>
    <mergeCell ref="B10:B11"/>
    <mergeCell ref="O10:O11"/>
    <mergeCell ref="P10:P11"/>
  </mergeCells>
  <phoneticPr fontId="1"/>
  <printOptions horizontalCentered="1"/>
  <pageMargins left="0.25" right="0.25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計画書（様式）</vt:lpstr>
      <vt:lpstr>計画書（記載例１ 事故率）</vt:lpstr>
      <vt:lpstr>計画書（記載例２ 出荷成績）</vt:lpstr>
      <vt:lpstr>計画書（記載例３ 繁殖成績）</vt:lpstr>
      <vt:lpstr>'計画書（記載例１ 事故率）'!Print_Area</vt:lpstr>
      <vt:lpstr>'計画書（記載例２ 出荷成績）'!Print_Area</vt:lpstr>
      <vt:lpstr>'計画書（記載例３ 繁殖成績）'!Print_Area</vt:lpstr>
      <vt:lpstr>'計画書（様式）'!Print_Area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2024-04-16T00:33:57Z</cp:lastPrinted>
  <dcterms:created xsi:type="dcterms:W3CDTF">2017-04-25T06:43:18Z</dcterms:created>
  <dcterms:modified xsi:type="dcterms:W3CDTF">2026-04-03T08:53:42Z</dcterms:modified>
</cp:coreProperties>
</file>