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E5759BC-34F2-44A0-9BD9-355C4662954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<sst xmlns="http://schemas.openxmlformats.org/spreadsheetml/2006/main" count="2973" uniqueCount="1043">
  <si>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</si>
  <si>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</si>
  <si>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</si>
  <si>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</si>
  <si>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</si>
  <si>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</si>
  <si>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</si>
  <si>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</si>
  <si>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</si>
  <si>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</si>
  <si>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</si>
  <si>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</si>
  <si>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</si>
  <si>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</si>
  <si>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</si>
  <si>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</si>
  <si>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</si>
  <si>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</si>
  <si>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</si>
  <si>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</si>
  <si>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</si>
  <si>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</si>
  <si>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</si>
  <si>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</si>
  <si>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</si>
  <si>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</si>
  <si>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</si>
  <si>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</si>
  <si>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</si>
  <si>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</si>
  <si>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</si>
  <si>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</si>
  <si>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</si>
  <si>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</si>
  <si>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</si>
  <si>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</si>
  <si>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</si>
  <si>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</si>
  <si>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</si>
  <si>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</si>
  <si>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</si>
  <si>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</si>
  <si>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</si>
  <si>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</si>
  <si>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</si>
  <si>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</si>
  <si>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</si>
  <si>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</si>
  <si>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</si>
  <si>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</si>
  <si>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</si>
  <si>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</si>
  <si>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</si>
  <si>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</si>
  <si>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</si>
  <si>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</si>
  <si>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</si>
  <si>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</si>
  <si>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</si>
  <si>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</si>
  <si>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</si>
  <si>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</si>
  <si>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</si>
  <si>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</si>
  <si>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</si>
  <si>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</si>
  <si>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</si>
  <si>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</si>
  <si>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</si>
  <si>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</si>
  <si>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</si>
  <si>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</si>
  <si>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</si>
  <si>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</si>
  <si>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</si>
  <si>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</si>
  <si>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</si>
  <si>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</si>
  <si>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</si>
  <si>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</si>
  <si>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</si>
  <si>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</si>
  <si>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</si>
  <si>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</si>
  <si>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</si>
  <si>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</si>
  <si>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</si>
  <si>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</si>
  <si>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</si>
  <si>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</si>
  <si>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</si>
  <si>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</si>
  <si>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</si>
  <si>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</si>
  <si>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</si>
  <si>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</si>
  <si>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</si>
  <si>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</si>
  <si>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</si>
  <si>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</si>
  <si>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</si>
  <si>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</si>
  <si>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</si>
  <si>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</si>
  <si>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</si>
  <si>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</si>
  <si>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</si>
  <si>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</si>
  <si>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</si>
  <si>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</si>
  <si>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</si>
  <si>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</si>
  <si>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</si>
  <si>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</si>
  <si>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</si>
  <si>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</si>
  <si>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</si>
  <si>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</si>
  <si>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</si>
  <si>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</si>
  <si>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</si>
  <si>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</si>
  <si>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</si>
  <si>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</si>
  <si>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</si>
  <si>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</si>
  <si>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</si>
  <si>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</si>
  <si>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</si>
  <si>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</si>
  <si>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</si>
  <si>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</si>
  <si>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</si>
  <si>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</si>
  <si>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</si>
  <si>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</si>
  <si>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</si>
  <si>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</si>
  <si>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</si>
  <si>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</si>
  <si>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</si>
  <si>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</si>
  <si>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</si>
  <si>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</si>
  <si>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</si>
  <si>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</si>
  <si>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</si>
  <si>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</si>
  <si>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</si>
  <si>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</si>
  <si>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</si>
  <si>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</si>
  <si>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</si>
  <si>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</si>
  <si>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</si>
  <si>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</si>
  <si>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</si>
  <si>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</si>
  <si>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</si>
  <si>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</si>
  <si>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</si>
  <si>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</si>
  <si>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</si>
  <si>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</si>
  <si>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</si>
  <si>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</si>
  <si>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</si>
  <si>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</si>
  <si>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</si>
  <si>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</si>
  <si>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</si>
  <si>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</si>
  <si>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</si>
  <si>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</si>
  <si>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</si>
  <si>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</si>
  <si>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</si>
  <si>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</si>
  <si>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</si>
  <si>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</si>
  <si>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</si>
  <si>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</si>
  <si>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</si>
  <si>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</si>
  <si>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</si>
  <si>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</si>
  <si>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</si>
  <si>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</si>
  <si>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</si>
  <si>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</si>
  <si>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</si>
  <si>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</si>
  <si>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</si>
  <si>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</si>
  <si>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</si>
  <si>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</si>
  <si>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</si>
  <si>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</si>
  <si>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</si>
  <si>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</si>
  <si>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</si>
  <si>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</si>
  <si>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</si>
  <si>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</si>
  <si>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</si>
  <si>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</si>
  <si>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</si>
  <si>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</si>
  <si>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</si>
  <si>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</si>
  <si>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</si>
  <si>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</si>
  <si>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</si>
  <si>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</si>
  <si>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</si>
  <si>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</si>
  <si>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</si>
  <si>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</si>
  <si>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</si>
  <si>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</si>
  <si>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</si>
  <si>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</si>
  <si>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</si>
  <si>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</si>
  <si>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</si>
  <si>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</si>
  <si>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</si>
  <si>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</si>
  <si>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</si>
  <si>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</si>
  <si>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</si>
  <si>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</si>
  <si>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</si>
  <si>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</si>
  <si>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</si>
  <si>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</si>
  <si>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</si>
  <si>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</si>
  <si>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</si>
  <si>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</si>
  <si>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</si>
  <si>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</si>
  <si>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</si>
  <si>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</si>
  <si>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</si>
  <si>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</si>
  <si>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</si>
  <si>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</si>
  <si>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</si>
  <si>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</si>
  <si>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</si>
  <si>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</si>
  <si>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</si>
  <si>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</si>
  <si>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</si>
  <si>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</si>
  <si>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</si>
  <si>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</si>
  <si>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</si>
  <si>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</si>
  <si>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</si>
  <si>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</si>
  <si>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</si>
  <si>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</si>
  <si>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</si>
  <si>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</si>
  <si>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</si>
  <si>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</si>
  <si>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</si>
  <si>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</si>
  <si>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</si>
  <si>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</si>
  <si>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</si>
  <si>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</si>
  <si>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</si>
  <si>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</si>
  <si>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</si>
  <si>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</si>
  <si>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</si>
  <si>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</si>
  <si>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</si>
  <si>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</si>
  <si>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</si>
  <si>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</si>
  <si>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</si>
  <si>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</si>
  <si>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</si>
  <si>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</si>
  <si>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</si>
  <si>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</si>
  <si>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</si>
  <si>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</si>
  <si>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</si>
  <si>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</si>
  <si>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</si>
  <si>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</si>
  <si>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</si>
  <si>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</si>
  <si>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</si>
  <si>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</si>
  <si>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</si>
  <si>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</si>
  <si>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</si>
  <si>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</si>
  <si>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</si>
  <si>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</si>
  <si>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</si>
  <si>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</si>
  <si>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</si>
  <si>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</si>
  <si>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</si>
  <si>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</si>
  <si>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</si>
  <si>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</si>
  <si>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</si>
  <si>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</si>
  <si>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</si>
  <si>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</si>
  <si>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</si>
  <si>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</si>
  <si>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</si>
  <si>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</si>
  <si>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</si>
  <si>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</si>
  <si>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</si>
  <si>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</si>
  <si>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</si>
  <si>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</si>
  <si>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</si>
  <si>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</si>
  <si>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</si>
  <si>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</si>
  <si>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</si>
  <si>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</si>
  <si>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</si>
  <si>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</si>
  <si>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</si>
  <si>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</si>
  <si>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</si>
  <si>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</si>
  <si>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</si>
  <si>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</si>
  <si>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</si>
  <si>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</si>
  <si>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</si>
  <si>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</si>
  <si>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</si>
  <si>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</si>
  <si>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</si>
  <si>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</si>
  <si>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</si>
  <si>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</si>
  <si>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</si>
  <si>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</si>
  <si>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</si>
  <si>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</si>
  <si>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</si>
  <si>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</si>
  <si>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</si>
  <si>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</si>
  <si>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</si>
  <si>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</si>
  <si>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</si>
  <si>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</si>
  <si>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</si>
  <si>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</si>
  <si>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</si>
  <si>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</si>
  <si>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</si>
  <si>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</si>
  <si>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</si>
  <si>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</si>
  <si>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</si>
  <si>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</si>
  <si>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</si>
  <si>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</si>
  <si>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</si>
  <si>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</si>
  <si>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</si>
  <si>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</si>
  <si>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</si>
  <si>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</si>
  <si>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</si>
  <si>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</si>
  <si>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</si>
  <si>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</si>
  <si>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</si>
  <si>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</si>
  <si>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</si>
  <si>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</si>
  <si>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</si>
  <si>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</si>
  <si>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</si>
  <si>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</si>
  <si>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</si>
  <si>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</si>
  <si>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</si>
  <si>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</si>
  <si>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</si>
  <si>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</si>
  <si>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</si>
  <si>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</si>
  <si>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</si>
  <si>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</si>
  <si>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</si>
  <si>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</si>
  <si>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</si>
  <si>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</si>
  <si>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</si>
  <si>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</si>
  <si>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</si>
  <si>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</si>
  <si>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</si>
  <si>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</si>
  <si>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</si>
  <si>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</si>
  <si>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</si>
  <si>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</si>
  <si>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</si>
  <si>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</si>
  <si>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</si>
  <si>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</si>
  <si>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</si>
  <si>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</si>
  <si>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</si>
  <si>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</si>
  <si>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</si>
  <si>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</si>
  <si>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</si>
  <si>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</si>
  <si>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</si>
  <si>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</si>
  <si>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</si>
  <si>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</si>
  <si>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</si>
  <si>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</si>
  <si>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</si>
  <si>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</si>
  <si>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</si>
  <si>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</si>
  <si>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</si>
  <si>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</si>
  <si>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</si>
  <si>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</si>
  <si>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</si>
  <si>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</si>
  <si>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</si>
  <si>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</si>
  <si>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</si>
  <si>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</si>
  <si>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</si>
  <si>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</si>
  <si>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</si>
  <si>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</si>
  <si>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</si>
  <si>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</si>
  <si>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</si>
  <si>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</si>
  <si>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</si>
  <si>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</si>
  <si>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</si>
  <si>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</si>
  <si>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</si>
  <si>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</si>
  <si>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</si>
  <si>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</si>
  <si>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</si>
  <si>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</si>
  <si>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</si>
  <si>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</si>
  <si>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</si>
  <si>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</si>
  <si>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</si>
  <si>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</si>
  <si>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</si>
  <si>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</si>
  <si>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</si>
  <si>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</si>
  <si>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</si>
  <si>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</si>
  <si>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</si>
  <si>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</si>
  <si>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</si>
  <si>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</si>
  <si>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</si>
  <si>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</si>
  <si>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</si>
  <si>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</si>
  <si>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</si>
  <si>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</si>
  <si>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</si>
  <si>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</si>
  <si>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</si>
  <si>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</si>
  <si>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</si>
  <si>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</si>
  <si>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</si>
  <si>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</si>
  <si>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</si>
  <si>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</si>
  <si>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</si>
  <si>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</si>
  <si>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</si>
  <si>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</si>
  <si>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</si>
  <si>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</si>
  <si>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</si>
  <si>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</si>
  <si>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</si>
  <si>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</si>
  <si>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</si>
  <si>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</si>
  <si>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</si>
  <si>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</si>
  <si>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</si>
  <si>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</si>
  <si>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</si>
  <si>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</si>
  <si>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</si>
  <si>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</si>
  <si>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</si>
  <si>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</si>
  <si>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</si>
  <si>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</si>
  <si>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</si>
  <si>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</si>
  <si>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</si>
  <si>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</si>
  <si>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</si>
  <si>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</si>
  <si>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</si>
  <si>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</si>
  <si>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</si>
  <si>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</si>
  <si>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</si>
  <si>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</si>
  <si>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</si>
  <si>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</si>
  <si>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</si>
  <si>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</si>
  <si>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</si>
  <si>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</si>
  <si>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</si>
  <si>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</si>
  <si>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</si>
  <si>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</si>
  <si>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</si>
  <si>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</si>
  <si>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</si>
  <si>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</si>
  <si>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</si>
  <si>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</si>
  <si>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</si>
  <si>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</si>
  <si>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</si>
  <si>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</si>
  <si>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</si>
  <si>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</si>
  <si>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</si>
  <si>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</si>
  <si>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</si>
  <si>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</si>
  <si>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</si>
  <si>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</si>
  <si>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</si>
  <si>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</si>
  <si>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</si>
  <si>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</si>
  <si>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</si>
  <si>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</si>
  <si>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</si>
  <si>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</si>
  <si>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</si>
  <si>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</si>
  <si>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</si>
  <si>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</si>
  <si>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</si>
  <si>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</si>
  <si>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</si>
  <si>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</si>
  <si>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</si>
  <si>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</si>
  <si>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</si>
  <si>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</si>
  <si>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</si>
  <si>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</si>
  <si>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</si>
  <si>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</si>
  <si>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</si>
  <si>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</si>
  <si>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</si>
  <si>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</si>
  <si>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</si>
  <si>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</si>
  <si>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</si>
  <si>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</si>
  <si>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</si>
  <si>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</si>
  <si>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</si>
  <si>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</si>
  <si>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</si>
  <si>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</si>
  <si>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</si>
  <si>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</si>
  <si>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</si>
  <si>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</si>
  <si>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</si>
  <si>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</si>
  <si>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</si>
  <si>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</si>
  <si>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</si>
  <si>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</si>
  <si>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</si>
  <si>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</si>
  <si>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</si>
  <si>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</si>
  <si>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</si>
  <si>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</si>
  <si>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</si>
  <si>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</si>
  <si>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</si>
  <si>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</si>
  <si>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</si>
  <si>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</si>
  <si>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</si>
  <si>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</si>
  <si>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</si>
  <si>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</si>
  <si>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</si>
  <si>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</si>
  <si>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</si>
  <si>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</si>
  <si>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</si>
  <si>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</si>
  <si>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</si>
  <si>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</si>
  <si>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</si>
  <si>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</si>
  <si>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</si>
  <si>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</si>
  <si>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</si>
  <si>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</si>
  <si>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</si>
  <si>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</si>
  <si>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</si>
  <si>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</si>
  <si>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</si>
  <si>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</si>
  <si>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</si>
  <si>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</si>
  <si>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</si>
  <si>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</si>
  <si>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</si>
  <si>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</si>
  <si>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</si>
  <si>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</si>
  <si>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</si>
  <si>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</si>
  <si>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</si>
  <si>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</si>
  <si>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</si>
  <si>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</si>
  <si>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</si>
  <si>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</si>
  <si>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</si>
  <si>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</si>
  <si>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</si>
  <si>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</si>
  <si>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</si>
  <si>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</si>
  <si>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</si>
  <si>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</si>
  <si>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</si>
  <si>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</si>
  <si>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</si>
  <si>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</si>
  <si>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</si>
  <si>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</si>
  <si>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</si>
  <si>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</si>
  <si>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</si>
  <si>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</si>
  <si>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</si>
  <si>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</si>
  <si>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</si>
  <si>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</si>
  <si>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</si>
  <si>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</si>
  <si>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</si>
  <si>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</si>
  <si>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</si>
  <si>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</si>
  <si>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</si>
  <si>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</si>
  <si>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</si>
  <si>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</si>
  <si>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</si>
  <si>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</si>
  <si>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</si>
  <si>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</si>
  <si>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</si>
  <si>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</si>
  <si>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</si>
  <si>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</si>
  <si>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</si>
  <si>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</si>
  <si>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</si>
  <si>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</si>
  <si>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</si>
  <si>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</si>
  <si>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</si>
  <si>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</si>
  <si>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</si>
  <si>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</si>
  <si>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</si>
  <si>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</si>
  <si>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</si>
  <si>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</si>
  <si>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</si>
  <si>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</si>
  <si>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</si>
  <si>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</si>
  <si>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</si>
  <si>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</si>
  <si>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</si>
  <si>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</si>
  <si>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</si>
  <si>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</si>
  <si>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</si>
  <si>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</si>
  <si>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</si>
  <si>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</si>
  <si>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</si>
  <si>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</si>
  <si>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</si>
  <si>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</si>
  <si>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</si>
  <si>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</si>
  <si>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</si>
  <si>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</si>
  <si>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</si>
  <si>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</si>
  <si>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</si>
  <si>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</si>
  <si>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</si>
  <si>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</si>
  <si>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</si>
  <si>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</si>
  <si>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</si>
  <si>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</si>
  <si>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</si>
  <si>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</si>
  <si>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</si>
  <si>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</si>
  <si>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</si>
  <si>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</si>
  <si>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</si>
  <si>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</si>
  <si>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</si>
  <si>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</si>
  <si>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</si>
  <si>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</si>
  <si>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</si>
  <si>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</si>
  <si>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</si>
  <si>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</si>
  <si>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</si>
  <si>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</si>
  <si>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</si>
  <si>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</si>
  <si>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</si>
  <si>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</si>
  <si>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</si>
  <si>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</si>
  <si>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</si>
  <si>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</si>
  <si>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</si>
  <si>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</si>
  <si>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</si>
  <si>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</si>
  <si>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</si>
  <si>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</si>
  <si>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</si>
  <si>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</si>
  <si>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</si>
  <si>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</si>
  <si>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</si>
  <si>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</si>
  <si>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</si>
  <si>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</si>
  <si>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</si>
  <si>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</si>
  <si>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</si>
  <si>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</si>
  <si>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</si>
  <si>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</si>
  <si>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</si>
  <si>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</si>
  <si>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</si>
  <si>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</si>
  <si>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</si>
  <si>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</si>
  <si>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</si>
  <si>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</si>
  <si>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</si>
  <si>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</si>
  <si>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</si>
  <si>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</si>
  <si>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</si>
  <si>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</si>
  <si>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</si>
  <si>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</si>
  <si>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</si>
  <si>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</si>
  <si>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</si>
  <si>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</si>
  <si>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</si>
  <si>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</si>
  <si>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</si>
  <si>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</si>
  <si>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</si>
  <si>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</si>
  <si>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</si>
  <si>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</si>
  <si>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</si>
  <si>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</si>
  <si>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</si>
  <si>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</si>
  <si>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</si>
  <si>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</si>
  <si>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</si>
  <si>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</si>
  <si>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</si>
  <si>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</si>
  <si>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</si>
  <si>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</si>
  <si>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</si>
  <si>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</si>
  <si>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</si>
  <si>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</si>
  <si>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</si>
  <si>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</si>
  <si>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</si>
  <si>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</si>
  <si>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</si>
  <si>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</si>
  <si>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</si>
  <si>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</si>
  <si>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</si>
  <si>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</si>
  <si>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</si>
  <si>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</si>
  <si>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</si>
  <si>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</si>
  <si>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</si>
  <si>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</si>
  <si>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</si>
  <si>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</si>
  <si>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</si>
  <si>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</si>
  <si>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</si>
  <si>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</si>
  <si>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</si>
  <si>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</si>
  <si>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</si>
  <si>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</si>
  <si>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</si>
  <si>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</si>
  <si>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</si>
  <si>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</si>
  <si>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</si>
  <si>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</si>
  <si>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</si>
  <si>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</si>
  <si>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</si>
  <si>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</si>
  <si>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</si>
  <si>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</si>
  <si>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</si>
  <si>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</si>
  <si>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</si>
  <si>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</si>
  <si>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</si>
  <si>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</si>
  <si>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</si>
  <si>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</si>
  <si>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</si>
  <si>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</si>
  <si>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</si>
  <si>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</si>
  <si>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</si>
  <si>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</si>
  <si>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</si>
  <si>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</si>
  <si>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</si>
  <si>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</si>
  <si>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</si>
  <si>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</si>
  <si>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</si>
  <si>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</si>
  <si>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</si>
  <si>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</si>
  <si>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</si>
  <si>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</si>
  <si>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</si>
  <si>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</si>
  <si>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</si>
  <si>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</si>
  <si>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</si>
  <si>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</si>
  <si>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</si>
  <si>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</si>
  <si>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</si>
  <si>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</si>
  <si>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</si>
  <si>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</si>
  <si>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</si>
  <si>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</si>
  <si>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</si>
  <si>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</si>
  <si>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</si>
  <si>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</si>
  <si>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</si>
  <si>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</si>
  <si>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</si>
  <si>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</si>
  <si>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</si>
  <si>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</si>
  <si>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</si>
  <si>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</si>
  <si>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</si>
  <si>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</si>
  <si>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</si>
  <si>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</si>
  <si>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</si>
  <si>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</si>
  <si>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</si>
  <si>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</si>
  <si>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</si>
  <si>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</si>
  <si>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</si>
  <si>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</si>
  <si>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</si>
  <si>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</si>
  <si>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</si>
  <si>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</si>
  <si>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</si>
  <si>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</si>
  <si>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</si>
  <si>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</si>
  <si>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</si>
  <si>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</si>
  <si>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</si>
  <si>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</si>
  <si>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</si>
  <si>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</si>
  <si>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</si>
  <si>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</si>
  <si>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</si>
  <si>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</si>
  <si>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</si>
  <si>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</si>
  <si>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</si>
  <si>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</si>
  <si>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</si>
  <si>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</si>
  <si>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</si>
  <si>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</si>
  <si>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</si>
  <si>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</si>
  <si>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</si>
  <si>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</si>
  <si>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</si>
  <si>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</si>
  <si>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</si>
  <si>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</si>
  <si>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</si>
  <si>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</si>
  <si>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</si>
  <si>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</si>
  <si>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</si>
  <si>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</si>
  <si>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</si>
  <si>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</si>
  <si>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</si>
  <si>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</si>
  <si>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</si>
  <si>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</si>
  <si>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</si>
  <si>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</si>
  <si>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</si>
  <si>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</si>
  <si>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</si>
  <si>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</si>
  <si>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</si>
  <si>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</si>
  <si>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</si>
  <si>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</si>
  <si>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</si>
  <si>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</si>
  <si>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</si>
  <si>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</si>
  <si>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</si>
  <si>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</si>
  <si>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</si>
  <si>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</si>
  <si>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</si>
  <si>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</si>
  <si>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</si>
  <si>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</si>
  <si>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</si>
  <si>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</si>
  <si>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</si>
  <si>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</si>
  <si>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</si>
  <si>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</si>
  <si>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</si>
  <si>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</si>
  <si>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</si>
  <si>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</si>
  <si>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</si>
  <si>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</si>
  <si>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</si>
  <si>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</si>
  <si>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</si>
  <si>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</si>
  <si>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</si>
  <si>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</si>
  <si>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</si>
  <si>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</si>
  <si>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</si>
  <si>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</si>
  <si>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</si>
  <si>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</si>
  <si>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医療法人社団鏡一会鏡戸病院</t>
    <phoneticPr fontId="3"/>
  </si>
  <si>
    <t>〒267-0066 千葉市緑区あすみが丘１－３１－８</t>
    <phoneticPr fontId="3"/>
  </si>
  <si>
    <t>〇</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</si>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</sst>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51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1041</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1041</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1041</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1041</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1041</v>
      </c>
    </row>
    <row r="90" spans="1:23" s="21" customFormat="1">
      <c r="A90" s="243"/>
      <c r="B90" s="1"/>
      <c r="C90" s="3"/>
      <c r="D90" s="3"/>
      <c r="E90" s="3"/>
      <c r="F90" s="3"/>
      <c r="G90" s="3"/>
      <c r="H90" s="286"/>
      <c r="I90" s="67" t="s">
        <v>36</v>
      </c>
      <c r="J90" s="68"/>
      <c r="K90" s="69"/>
      <c r="L90" s="262" t="s">
        <v>1042</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41</v>
      </c>
      <c r="K103" s="237" t="str">
        <f t="shared" si="1"/>
        <v/>
      </c>
      <c r="L103" s="258">
        <v>41</v>
      </c>
    </row>
    <row r="104" spans="1:22" s="83" customFormat="1" ht="34.5" customHeight="1">
      <c r="A104" s="244" t="s">
        <v>614</v>
      </c>
      <c r="B104" s="84"/>
      <c r="C104" s="394"/>
      <c r="D104" s="395"/>
      <c r="E104" s="426"/>
      <c r="F104" s="427"/>
      <c r="G104" s="318" t="s">
        <v>47</v>
      </c>
      <c r="H104" s="320"/>
      <c r="I104" s="418"/>
      <c r="J104" s="256">
        <f t="shared" si="0"/>
        <v>41</v>
      </c>
      <c r="K104" s="237" t="str">
        <f t="shared" si="1"/>
        <v/>
      </c>
      <c r="L104" s="258">
        <v>41</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41</v>
      </c>
      <c r="K106" s="237" t="str">
        <f t="shared" si="1"/>
        <v/>
      </c>
      <c r="L106" s="258">
        <v>41</v>
      </c>
    </row>
    <row r="107" spans="1:22" s="83" customFormat="1" ht="34.5" customHeight="1">
      <c r="A107" s="244" t="s">
        <v>614</v>
      </c>
      <c r="B107" s="84"/>
      <c r="C107" s="394"/>
      <c r="D107" s="395"/>
      <c r="E107" s="426"/>
      <c r="F107" s="427"/>
      <c r="G107" s="318" t="s">
        <v>47</v>
      </c>
      <c r="H107" s="320"/>
      <c r="I107" s="418"/>
      <c r="J107" s="256">
        <f t="shared" si="0"/>
        <v>41</v>
      </c>
      <c r="K107" s="237" t="str">
        <f t="shared" si="1"/>
        <v/>
      </c>
      <c r="L107" s="258">
        <v>41</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41</v>
      </c>
      <c r="K109" s="237" t="str">
        <f t="shared" si="1"/>
        <v/>
      </c>
      <c r="L109" s="258">
        <v>41</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567</v>
      </c>
    </row>
    <row r="132" spans="1:22" s="83" customFormat="1" ht="34.5" customHeight="1">
      <c r="A132" s="244" t="s">
        <v>621</v>
      </c>
      <c r="B132" s="84"/>
      <c r="C132" s="294"/>
      <c r="D132" s="296"/>
      <c r="E132" s="318" t="s">
        <v>58</v>
      </c>
      <c r="F132" s="319"/>
      <c r="G132" s="319"/>
      <c r="H132" s="320"/>
      <c r="I132" s="387"/>
      <c r="J132" s="101"/>
      <c r="K132" s="102"/>
      <c r="L132" s="82">
        <v>41</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37</v>
      </c>
      <c r="K158" s="264" t="str">
        <f t="shared" si="3"/>
        <v/>
      </c>
      <c r="L158" s="117">
        <v>37</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2.6</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69"/>
      <c r="D270" s="369"/>
      <c r="E270" s="369"/>
      <c r="F270" s="369"/>
      <c r="G270" s="369" t="s">
        <v>148</v>
      </c>
      <c r="H270" s="369"/>
      <c r="I270" s="402"/>
      <c r="J270" s="266">
        <f t="shared" si="9"/>
        <v>3</v>
      </c>
      <c r="K270" s="81" t="str">
        <f t="shared" si="8"/>
        <v/>
      </c>
      <c r="L270" s="148">
        <v>3</v>
      </c>
    </row>
    <row r="271" spans="1:22" s="83" customFormat="1" ht="34.5" customHeight="1">
      <c r="A271" s="249" t="s">
        <v>726</v>
      </c>
      <c r="B271" s="120"/>
      <c r="C271" s="369" t="s">
        <v>151</v>
      </c>
      <c r="D271" s="370"/>
      <c r="E271" s="370"/>
      <c r="F271" s="370"/>
      <c r="G271" s="369" t="s">
        <v>146</v>
      </c>
      <c r="H271" s="369"/>
      <c r="I271" s="402"/>
      <c r="J271" s="266">
        <f t="shared" si="9"/>
        <v>5</v>
      </c>
      <c r="K271" s="81" t="str">
        <f t="shared" si="8"/>
        <v/>
      </c>
      <c r="L271" s="147">
        <v>5</v>
      </c>
    </row>
    <row r="272" spans="1:22" s="83" customFormat="1" ht="34.5" customHeight="1">
      <c r="A272" s="249" t="s">
        <v>726</v>
      </c>
      <c r="B272" s="120"/>
      <c r="C272" s="370"/>
      <c r="D272" s="370"/>
      <c r="E272" s="370"/>
      <c r="F272" s="370"/>
      <c r="G272" s="369" t="s">
        <v>148</v>
      </c>
      <c r="H272" s="369"/>
      <c r="I272" s="402"/>
      <c r="J272" s="266">
        <f t="shared" si="9"/>
        <v>3.4</v>
      </c>
      <c r="K272" s="81" t="str">
        <f t="shared" si="8"/>
        <v/>
      </c>
      <c r="L272" s="148">
        <v>3.4</v>
      </c>
    </row>
    <row r="273" spans="1:12" s="83" customFormat="1" ht="34.5" customHeight="1">
      <c r="A273" s="249" t="s">
        <v>727</v>
      </c>
      <c r="B273" s="120"/>
      <c r="C273" s="369" t="s">
        <v>152</v>
      </c>
      <c r="D273" s="370"/>
      <c r="E273" s="370"/>
      <c r="F273" s="370"/>
      <c r="G273" s="369" t="s">
        <v>146</v>
      </c>
      <c r="H273" s="369"/>
      <c r="I273" s="402"/>
      <c r="J273" s="266">
        <f t="shared" si="9"/>
        <v>4</v>
      </c>
      <c r="K273" s="81" t="str">
        <f t="shared" si="8"/>
        <v/>
      </c>
      <c r="L273" s="147">
        <v>4</v>
      </c>
    </row>
    <row r="274" spans="1:12" s="83" customFormat="1" ht="34.5" customHeight="1">
      <c r="A274" s="249" t="s">
        <v>727</v>
      </c>
      <c r="B274" s="120"/>
      <c r="C274" s="370"/>
      <c r="D274" s="370"/>
      <c r="E274" s="370"/>
      <c r="F274" s="370"/>
      <c r="G274" s="369" t="s">
        <v>148</v>
      </c>
      <c r="H274" s="369"/>
      <c r="I274" s="402"/>
      <c r="J274" s="266">
        <f t="shared" si="9"/>
        <v>5.4</v>
      </c>
      <c r="K274" s="81" t="str">
        <f t="shared" si="8"/>
        <v/>
      </c>
      <c r="L274" s="148">
        <v>5.4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2</v>
      </c>
      <c r="K277" s="81" t="str">
        <f t="shared" si="8"/>
        <v/>
      </c>
      <c r="L277" s="147">
        <v>2</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2</v>
      </c>
      <c r="K291" s="81" t="str">
        <f t="shared" si="8"/>
        <v/>
      </c>
      <c r="L291" s="147">
        <v>2</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47</v>
      </c>
      <c r="K392" s="81" t="str">
        <f t="shared" ref="K392:K397" si="11">IF(OR(COUNTIF(L392:L392,"未確認")&gt;0,COUNTIF(L392:L392,"~*")&gt;0),"※","")</f>
        <v/>
      </c>
      <c r="L392" s="147">
        <v>47</v>
      </c>
    </row>
    <row r="393" spans="1:22" s="83" customFormat="1" ht="34.5" customHeight="1">
      <c r="A393" s="249" t="s">
        <v>773</v>
      </c>
      <c r="B393" s="84"/>
      <c r="C393" s="368"/>
      <c r="D393" s="378"/>
      <c r="E393" s="318" t="s">
        <v>224</v>
      </c>
      <c r="F393" s="319"/>
      <c r="G393" s="319"/>
      <c r="H393" s="320"/>
      <c r="I393" s="341"/>
      <c r="J393" s="140">
        <f t="shared" si="10"/>
        <v>47</v>
      </c>
      <c r="K393" s="81" t="str">
        <f t="shared" si="11"/>
        <v/>
      </c>
      <c r="L393" s="147">
        <v>47</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12683</v>
      </c>
      <c r="K396" s="81" t="str">
        <f t="shared" si="11"/>
        <v/>
      </c>
      <c r="L396" s="147">
        <v>12683</v>
      </c>
    </row>
    <row r="397" spans="1:22" s="83" customFormat="1" ht="34.5" customHeight="1">
      <c r="A397" s="250" t="s">
        <v>777</v>
      </c>
      <c r="B397" s="119"/>
      <c r="C397" s="368"/>
      <c r="D397" s="318" t="s">
        <v>228</v>
      </c>
      <c r="E397" s="319"/>
      <c r="F397" s="319"/>
      <c r="G397" s="319"/>
      <c r="H397" s="320"/>
      <c r="I397" s="342"/>
      <c r="J397" s="140">
        <f t="shared" si="10"/>
        <v>50</v>
      </c>
      <c r="K397" s="81" t="str">
        <f t="shared" si="11"/>
        <v/>
      </c>
      <c r="L397" s="147">
        <v>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47</v>
      </c>
      <c r="K405" s="81" t="str">
        <f t="shared" ref="K405:K422" si="13">IF(OR(COUNTIF(L405:L405,"未確認")&gt;0,COUNTIF(L405:L405,"~*")&gt;0),"※","")</f>
        <v/>
      </c>
      <c r="L405" s="147">
        <v>47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42</v>
      </c>
      <c r="K408" s="81" t="str">
        <f t="shared" si="13"/>
        <v/>
      </c>
      <c r="L408" s="147">
        <v>42</v>
      </c>
    </row>
    <row r="409" spans="1:22" s="83" customFormat="1" ht="34.5" customHeight="1">
      <c r="A409" s="251" t="s">
        <v>782</v>
      </c>
      <c r="B409" s="119"/>
      <c r="C409" s="367"/>
      <c r="D409" s="367"/>
      <c r="E409" s="315" t="s">
        <v>986</v>
      </c>
      <c r="F409" s="316"/>
      <c r="G409" s="316"/>
      <c r="H409" s="317"/>
      <c r="I409" s="359"/>
      <c r="J409" s="140">
        <f t="shared" si="12"/>
        <v>5</v>
      </c>
      <c r="K409" s="81" t="str">
        <f t="shared" si="13"/>
        <v/>
      </c>
      <c r="L409" s="147">
        <v>5</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50</v>
      </c>
      <c r="K413" s="81" t="str">
        <f t="shared" si="13"/>
        <v/>
      </c>
      <c r="L413" s="147">
        <v>50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v>
      </c>
      <c r="K420" s="81" t="str">
        <f t="shared" si="13"/>
        <v/>
      </c>
      <c r="L420" s="147">
        <v>1</v>
      </c>
    </row>
    <row r="421" spans="1:22" s="83" customFormat="1" ht="34.5" customHeight="1">
      <c r="A421" s="251" t="s">
        <v>794</v>
      </c>
      <c r="B421" s="119"/>
      <c r="C421" s="367"/>
      <c r="D421" s="367"/>
      <c r="E421" s="318" t="s">
        <v>247</v>
      </c>
      <c r="F421" s="319"/>
      <c r="G421" s="319"/>
      <c r="H421" s="320"/>
      <c r="I421" s="359"/>
      <c r="J421" s="140">
        <f t="shared" si="12"/>
        <v>49</v>
      </c>
      <c r="K421" s="81" t="str">
        <f t="shared" si="13"/>
        <v/>
      </c>
      <c r="L421" s="147">
        <v>49</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50</v>
      </c>
      <c r="K430" s="193" t="str">
        <f>IF(OR(COUNTIF(L430:L430,"未確認")&gt;0,COUNTIF(L430:L430,"~*")&gt;0),"※","")</f>
        <v/>
      </c>
      <c r="L430" s="147">
        <v>50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49</v>
      </c>
      <c r="K433" s="193" t="str">
        <f>IF(OR(COUNTIF(L433:L433,"未確認")&gt;0,COUNTIF(L433:L433,"~*")&gt;0),"※","")</f>
        <v/>
      </c>
      <c r="L433" s="147">
        <v>49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18</v>
      </c>
      <c r="K650" s="201" t="str">
        <f t="shared" si="32"/>
        <v/>
      </c>
      <c r="L650" s="117">
        <v>18</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31</v>
      </c>
      <c r="K683" s="201" t="str">
        <f>IF(OR(COUNTIF(L683:L683,"未確認")&gt;0,COUNTIF(L683:L683,"*")&gt;0),"※","")</f>
        <v/>
      </c>
      <c r="L683" s="117">
        <v>31</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7EE845-F584-43CA-A6D1-3954AD0C1C61}"/>
    <hyperlink ref="J71:L71" location="病院!B464" display="・手術の状況" xr:uid="{35082337-038B-484F-AC0F-8EB4DFF6F808}"/>
    <hyperlink ref="J72:L72" location="病院!B500" display="・がん、脳卒中、心筋梗塞、分娩、精神医療への対応状況" xr:uid="{1D09260B-FEAA-4277-8E3D-232047CB2F3E}"/>
    <hyperlink ref="J73:L73" location="病院!B541" display="・重症患者への対応状況" xr:uid="{7928AA8C-82BC-4A6E-947E-18237777E748}"/>
    <hyperlink ref="J74:L74" location="病院!B586" display="・救急医療の実施状況" xr:uid="{42AC162D-90BC-4134-A083-1F1A8E3D5D33}"/>
    <hyperlink ref="J75:L75" location="病院!B609" display="・急性期後の支援、在宅復帰の支援の状況" xr:uid="{F9E893FE-C694-473D-B7C9-92FB929DDF6E}"/>
    <hyperlink ref="J76:L76" location="病院!B627" display="・全身管理の状況" xr:uid="{E8EEE21C-7CC3-47CA-A8EA-C75A8B2100F9}"/>
    <hyperlink ref="J78:L78" location="病院!B679" display="・長期療養患者の受入状況" xr:uid="{FC5A3F65-0A02-4E4D-A2B8-CF5BC131986A}"/>
    <hyperlink ref="J77:L77" location="病院!B642" display="・リハビリテーションの実施状況" xr:uid="{63E57772-9EDC-40AF-B714-20CE7BB5B9E7}"/>
    <hyperlink ref="J79:L79" location="病院!B689" display="・重度の障害児等の受入状況" xr:uid="{4E985E1F-757D-44A6-AB6C-024AEC3B0AC3}"/>
    <hyperlink ref="J80:L80" location="病院!B702" display="・医科歯科の連携状況" xr:uid="{434BDD8B-70FE-44FA-973E-C843CD861390}"/>
    <hyperlink ref="M71:N71" location="'病院(H30案)'!B448" display="・手術の状況" xr:uid="{448F1D0E-29BD-4ABA-8202-974988C0F394}"/>
    <hyperlink ref="M72:N72" location="'病院(H30案)'!B484" display="・がん、脳卒中、心筋梗塞、分娩、精神医療への対応状況" xr:uid="{FE50E10F-9B97-46B6-AA24-25364782D205}"/>
    <hyperlink ref="M73:N73" location="'病院(H30案)'!B525" display="・重症患者への対応状況" xr:uid="{CA6829A8-5987-41C6-9D1A-2BF9D6F3F4EE}"/>
    <hyperlink ref="M74:N74" location="'病院(H30案)'!B570" display="・救急医療の実施状況" xr:uid="{D999A580-1C02-4897-A401-657805301CDD}"/>
    <hyperlink ref="M75:N75" location="'病院(H30案)'!B593" display="・急性期後の支援、在宅復帰の支援の状況" xr:uid="{3FD5891B-6754-444F-9C45-FB40751E2758}"/>
    <hyperlink ref="C71:G71" location="病院!B87" display="・設置主体" xr:uid="{8C5434FA-DB18-4D30-A697-5214CB5D31E5}"/>
    <hyperlink ref="C72:G72" location="病院!B95" display="・病床の状況" xr:uid="{9A21DC69-4E99-43AF-A980-AAA963D0C316}"/>
    <hyperlink ref="C73:G73" location="病院!B116" display="・診療科" xr:uid="{5D05BF04-D2DE-4F5F-96C5-6AAB7570967B}"/>
    <hyperlink ref="C74:G74" location="病院!B127" display="・入院基本料・特定入院料及び届出病床数" xr:uid="{8C06B8D7-4037-4FE0-A107-479E2E2B9CC4}"/>
    <hyperlink ref="C75:G75" location="病院!B141" display="・算定する入院基本用・特定入院料等の状況" xr:uid="{D86F0459-F853-428C-9937-BE038B516258}"/>
    <hyperlink ref="C76:G76" location="病院!B224" display="・DPC医療機関群の種類" xr:uid="{81E05AE6-EAB2-43FC-B72F-C05461B015F6}"/>
    <hyperlink ref="C77:G77" location="病院!B232" display="・救急告示病院、二次救急医療施設、三次救急医療施設の告示・認定の有無" xr:uid="{8F23D81F-B9FA-48E4-B5FD-6351C43BA9FD}"/>
    <hyperlink ref="C78:F78" location="病院!B242" display="・承認の有無" xr:uid="{8EEBD243-3339-4D33-9492-06A73B528BB2}"/>
    <hyperlink ref="C79:F79" location="病院!B251" display="・診療報酬の届出の有無" xr:uid="{E66F903A-EBEF-43A1-8EC0-A52F2F51A942}"/>
    <hyperlink ref="C80:F80" location="病院!B261" display="・職員数の状況" xr:uid="{FE66498E-0B43-4098-AD5C-166BF15F8CA5}"/>
    <hyperlink ref="C81:F81" location="病院!B320" display="・退院調整部門の設置状況" xr:uid="{929F19C1-5E8E-4F44-A6FA-45B9DAA74177}"/>
    <hyperlink ref="C82:F82" location="病院!B340" display="・医療機器の台数" xr:uid="{948AB476-1B45-4D8F-906C-0884B6CF374F}"/>
    <hyperlink ref="C83:G83" location="病院!B365" display="・過去1年間の間に病棟の再編・見直しがあった場合の報告対象期間" xr:uid="{01A1EA08-4C81-4A17-8D0D-AE03DB4DBB65}"/>
    <hyperlink ref="H71:I71" location="病院!B388" display="・入院患者の状況（年間）" xr:uid="{BB2C3A8E-A085-4BE7-922D-02D761827B86}"/>
    <hyperlink ref="H72:I72" location="病院!B401" display="・入院患者の状況（年間／入棟前の場所・退棟先の場所の状況）" xr:uid="{7B660516-162A-4833-8826-4CA155503172}"/>
    <hyperlink ref="H73:I73" location="病院!B426" display="・退院後に在宅医療を必要とする患者の状況" xr:uid="{85DA52D6-EC31-4837-AB35-3A45588EF806}"/>
    <hyperlink ref="H74:I74" location="病院!B438" display="・看取りを行った患者数" xr:uid="{28154FB9-C233-4F4D-934E-0BD063AF70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2019-11-15T06:23:07Z</dcterms:modified>
</cp:coreProperties>
</file>