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703D9E2-1B03-41B2-8DF1-50CB10EABE7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<sst xmlns="http://schemas.openxmlformats.org/spreadsheetml/2006/main" count="3314" uniqueCount="1059">
  <si>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</si>
  <si>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</si>
  <si>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</si>
  <si>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</si>
  <si>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</si>
  <si>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</si>
  <si>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</si>
  <si>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</si>
  <si>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</si>
  <si>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</si>
  <si>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</si>
  <si>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</si>
  <si>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</si>
  <si>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</si>
  <si>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</si>
  <si>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</si>
  <si>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</si>
  <si>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</si>
  <si>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</si>
  <si>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</si>
  <si>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</si>
  <si>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</si>
  <si>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</si>
  <si>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</si>
  <si>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</si>
  <si>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</si>
  <si>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</si>
  <si>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</si>
  <si>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</si>
  <si>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</si>
  <si>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</si>
  <si>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</si>
  <si>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</si>
  <si>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</si>
  <si>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</si>
  <si>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</si>
  <si>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</si>
  <si>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</si>
  <si>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</si>
  <si>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</si>
  <si>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</si>
  <si>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</si>
  <si>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</si>
  <si>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</si>
  <si>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</si>
  <si>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</si>
  <si>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</si>
  <si>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</si>
  <si>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</si>
  <si>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</si>
  <si>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</si>
  <si>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</si>
  <si>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</si>
  <si>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</si>
  <si>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</si>
  <si>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</si>
  <si>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</si>
  <si>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</si>
  <si>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</si>
  <si>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</si>
  <si>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</si>
  <si>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</si>
  <si>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</si>
  <si>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</si>
  <si>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</si>
  <si>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</si>
  <si>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</si>
  <si>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</si>
  <si>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</si>
  <si>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</si>
  <si>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</si>
  <si>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</si>
  <si>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</si>
  <si>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</si>
  <si>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</si>
  <si>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</si>
  <si>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</si>
  <si>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</si>
  <si>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</si>
  <si>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</si>
  <si>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</si>
  <si>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</si>
  <si>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</si>
  <si>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</si>
  <si>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</si>
  <si>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</si>
  <si>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</si>
  <si>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</si>
  <si>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</si>
  <si>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</si>
  <si>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</si>
  <si>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</si>
  <si>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</si>
  <si>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</si>
  <si>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</si>
  <si>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</si>
  <si>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</si>
  <si>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</si>
  <si>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</si>
  <si>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</si>
  <si>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</si>
  <si>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</si>
  <si>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</si>
  <si>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</si>
  <si>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</si>
  <si>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</si>
  <si>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</si>
  <si>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</si>
  <si>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</si>
  <si>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</si>
  <si>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</si>
  <si>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</si>
  <si>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</si>
  <si>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</si>
  <si>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</si>
  <si>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</si>
  <si>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</si>
  <si>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</si>
  <si>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</si>
  <si>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</si>
  <si>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</si>
  <si>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</si>
  <si>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</si>
  <si>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</si>
  <si>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</si>
  <si>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</si>
  <si>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</si>
  <si>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</si>
  <si>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</si>
  <si>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</si>
  <si>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</si>
  <si>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</si>
  <si>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</si>
  <si>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</si>
  <si>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</si>
  <si>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</si>
  <si>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</si>
  <si>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</si>
  <si>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</si>
  <si>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</si>
  <si>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</si>
  <si>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</si>
  <si>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</si>
  <si>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</si>
  <si>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</si>
  <si>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</si>
  <si>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</si>
  <si>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</si>
  <si>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</si>
  <si>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</si>
  <si>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</si>
  <si>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</si>
  <si>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</si>
  <si>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</si>
  <si>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</si>
  <si>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</si>
  <si>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</si>
  <si>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</si>
  <si>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</si>
  <si>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</si>
  <si>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</si>
  <si>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</si>
  <si>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</si>
  <si>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</si>
  <si>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</si>
  <si>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</si>
  <si>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</si>
  <si>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</si>
  <si>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</si>
  <si>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</si>
  <si>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</si>
  <si>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</si>
  <si>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</si>
  <si>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</si>
  <si>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</si>
  <si>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</si>
  <si>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</si>
  <si>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</si>
  <si>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</si>
  <si>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</si>
  <si>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</si>
  <si>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</si>
  <si>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</si>
  <si>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</si>
  <si>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</si>
  <si>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</si>
  <si>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</si>
  <si>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</si>
  <si>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</si>
  <si>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</si>
  <si>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</si>
  <si>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</si>
  <si>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</si>
  <si>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</si>
  <si>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</si>
  <si>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</si>
  <si>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</si>
  <si>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</si>
  <si>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</si>
  <si>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</si>
  <si>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</si>
  <si>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</si>
  <si>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</si>
  <si>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</si>
  <si>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</si>
  <si>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</si>
  <si>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</si>
  <si>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</si>
  <si>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</si>
  <si>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</si>
  <si>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</si>
  <si>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</si>
  <si>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</si>
  <si>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</si>
  <si>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</si>
  <si>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</si>
  <si>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</si>
  <si>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</si>
  <si>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</si>
  <si>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</si>
  <si>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</si>
  <si>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</si>
  <si>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</si>
  <si>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</si>
  <si>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</si>
  <si>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</si>
  <si>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</si>
  <si>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</si>
  <si>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</si>
  <si>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</si>
  <si>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</si>
  <si>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</si>
  <si>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</si>
  <si>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</si>
  <si>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</si>
  <si>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</si>
  <si>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</si>
  <si>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</si>
  <si>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</si>
  <si>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</si>
  <si>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</si>
  <si>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</si>
  <si>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</si>
  <si>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</si>
  <si>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</si>
  <si>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</si>
  <si>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</si>
  <si>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</si>
  <si>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</si>
  <si>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</si>
  <si>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</si>
  <si>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</si>
  <si>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</si>
  <si>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</si>
  <si>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</si>
  <si>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</si>
  <si>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</si>
  <si>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</si>
  <si>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</si>
  <si>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</si>
  <si>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</si>
  <si>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</si>
  <si>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</si>
  <si>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</si>
  <si>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</si>
  <si>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</si>
  <si>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</si>
  <si>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</si>
  <si>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</si>
  <si>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</si>
  <si>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</si>
  <si>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</si>
  <si>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</si>
  <si>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</si>
  <si>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</si>
  <si>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</si>
  <si>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</si>
  <si>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</si>
  <si>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</si>
  <si>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</si>
  <si>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</si>
  <si>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</si>
  <si>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</si>
  <si>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</si>
  <si>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</si>
  <si>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</si>
  <si>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</si>
  <si>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</si>
  <si>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</si>
  <si>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</si>
  <si>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</si>
  <si>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</si>
  <si>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</si>
  <si>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</si>
  <si>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</si>
  <si>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</si>
  <si>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</si>
  <si>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</si>
  <si>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</si>
  <si>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</si>
  <si>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</si>
  <si>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</si>
  <si>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</si>
  <si>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</si>
  <si>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</si>
  <si>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</si>
  <si>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</si>
  <si>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</si>
  <si>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</si>
  <si>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</si>
  <si>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</si>
  <si>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</si>
  <si>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</si>
  <si>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</si>
  <si>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</si>
  <si>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</si>
  <si>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</si>
  <si>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</si>
  <si>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</si>
  <si>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</si>
  <si>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</si>
  <si>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</si>
  <si>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</si>
  <si>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</si>
  <si>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</si>
  <si>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</si>
  <si>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</si>
  <si>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</si>
  <si>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</si>
  <si>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</si>
  <si>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</si>
  <si>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</si>
  <si>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</si>
  <si>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</si>
  <si>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</si>
  <si>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</si>
  <si>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</si>
  <si>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</si>
  <si>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</si>
  <si>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</si>
  <si>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</si>
  <si>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</si>
  <si>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</si>
  <si>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</si>
  <si>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</si>
  <si>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</si>
  <si>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</si>
  <si>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</si>
  <si>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</si>
  <si>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</si>
  <si>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</si>
  <si>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</si>
  <si>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</si>
  <si>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</si>
  <si>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</si>
  <si>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</si>
  <si>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</si>
  <si>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</si>
  <si>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</si>
  <si>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</si>
  <si>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</si>
  <si>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</si>
  <si>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</si>
  <si>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</si>
  <si>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</si>
  <si>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</si>
  <si>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</si>
  <si>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</si>
  <si>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</si>
  <si>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</si>
  <si>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</si>
  <si>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</si>
  <si>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</si>
  <si>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</si>
  <si>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</si>
  <si>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</si>
  <si>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</si>
  <si>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</si>
  <si>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</si>
  <si>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</si>
  <si>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</si>
  <si>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</si>
  <si>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</si>
  <si>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</si>
  <si>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</si>
  <si>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</si>
  <si>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</si>
  <si>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</si>
  <si>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</si>
  <si>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</si>
  <si>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</si>
  <si>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</si>
  <si>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</si>
  <si>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</si>
  <si>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</si>
  <si>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</si>
  <si>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</si>
  <si>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</si>
  <si>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</si>
  <si>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</si>
  <si>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</si>
  <si>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</si>
  <si>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</si>
  <si>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</si>
  <si>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</si>
  <si>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</si>
  <si>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</si>
  <si>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</si>
  <si>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</si>
  <si>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</si>
  <si>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</si>
  <si>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</si>
  <si>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</si>
  <si>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</si>
  <si>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</si>
  <si>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</si>
  <si>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</si>
  <si>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</si>
  <si>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</si>
  <si>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</si>
  <si>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</si>
  <si>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</si>
  <si>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</si>
  <si>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</si>
  <si>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</si>
  <si>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</si>
  <si>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</si>
  <si>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</si>
  <si>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</si>
  <si>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</si>
  <si>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</si>
  <si>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</si>
  <si>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</si>
  <si>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</si>
  <si>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</si>
  <si>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</si>
  <si>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</si>
  <si>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</si>
  <si>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</si>
  <si>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</si>
  <si>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</si>
  <si>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</si>
  <si>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</si>
  <si>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</si>
  <si>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</si>
  <si>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</si>
  <si>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</si>
  <si>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</si>
  <si>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</si>
  <si>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</si>
  <si>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</si>
  <si>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</si>
  <si>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</si>
  <si>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</si>
  <si>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</si>
  <si>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</si>
  <si>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</si>
  <si>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</si>
  <si>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</si>
  <si>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</si>
  <si>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</si>
  <si>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</si>
  <si>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</si>
  <si>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</si>
  <si>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</si>
  <si>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</si>
  <si>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</si>
  <si>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</si>
  <si>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</si>
  <si>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</si>
  <si>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</si>
  <si>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</si>
  <si>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</si>
  <si>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</si>
  <si>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</si>
  <si>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</si>
  <si>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</si>
  <si>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</si>
  <si>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</si>
  <si>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</si>
  <si>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</si>
  <si>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</si>
  <si>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</si>
  <si>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</si>
  <si>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</si>
  <si>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</si>
  <si>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</si>
  <si>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</si>
  <si>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</si>
  <si>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</si>
  <si>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</si>
  <si>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</si>
  <si>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</si>
  <si>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</si>
  <si>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</si>
  <si>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</si>
  <si>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</si>
  <si>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</si>
  <si>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</si>
  <si>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</si>
  <si>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</si>
  <si>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</si>
  <si>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</si>
  <si>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</si>
  <si>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</si>
  <si>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</si>
  <si>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</si>
  <si>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</si>
  <si>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</si>
  <si>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</si>
  <si>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</si>
  <si>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</si>
  <si>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</si>
  <si>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</si>
  <si>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</si>
  <si>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</si>
  <si>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</si>
  <si>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</si>
  <si>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</si>
  <si>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</si>
  <si>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</si>
  <si>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</si>
  <si>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</si>
  <si>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</si>
  <si>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</si>
  <si>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</si>
  <si>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</si>
  <si>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</si>
  <si>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</si>
  <si>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</si>
  <si>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</si>
  <si>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</si>
  <si>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</si>
  <si>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</si>
  <si>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</si>
  <si>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</si>
  <si>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</si>
  <si>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</si>
  <si>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</si>
  <si>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</si>
  <si>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</si>
  <si>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</si>
  <si>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</si>
  <si>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</si>
  <si>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</si>
  <si>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</si>
  <si>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</si>
  <si>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</si>
  <si>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</si>
  <si>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</si>
  <si>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</si>
  <si>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</si>
  <si>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</si>
  <si>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</si>
  <si>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</si>
  <si>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</si>
  <si>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</si>
  <si>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</si>
  <si>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</si>
  <si>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</si>
  <si>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</si>
  <si>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</si>
  <si>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</si>
  <si>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</si>
  <si>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</si>
  <si>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</si>
  <si>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</si>
  <si>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</si>
  <si>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</si>
  <si>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</si>
  <si>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</si>
  <si>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</si>
  <si>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</si>
  <si>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</si>
  <si>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</si>
  <si>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</si>
  <si>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</si>
  <si>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</si>
  <si>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</si>
  <si>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</si>
  <si>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</si>
  <si>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</si>
  <si>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</si>
  <si>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</si>
  <si>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</si>
  <si>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</si>
  <si>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</si>
  <si>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</si>
  <si>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</si>
  <si>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</si>
  <si>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</si>
  <si>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</si>
  <si>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</si>
  <si>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</si>
  <si>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</si>
  <si>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</si>
  <si>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</si>
  <si>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</si>
  <si>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</si>
  <si>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</si>
  <si>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</si>
  <si>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</si>
  <si>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</si>
  <si>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</si>
  <si>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</si>
  <si>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</si>
  <si>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</si>
  <si>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</si>
  <si>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</si>
  <si>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</si>
  <si>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</si>
  <si>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</si>
  <si>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</si>
  <si>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</si>
  <si>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</si>
  <si>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</si>
  <si>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</si>
  <si>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</si>
  <si>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</si>
  <si>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</si>
  <si>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</si>
  <si>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</si>
  <si>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</si>
  <si>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</si>
  <si>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</si>
  <si>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</si>
  <si>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</si>
  <si>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</si>
  <si>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</si>
  <si>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</si>
  <si>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</si>
  <si>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</si>
  <si>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</si>
  <si>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</si>
  <si>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</si>
  <si>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</si>
  <si>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</si>
  <si>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</si>
  <si>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</si>
  <si>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</si>
  <si>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</si>
  <si>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</si>
  <si>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</si>
  <si>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</si>
  <si>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</si>
  <si>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</si>
  <si>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</si>
  <si>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</si>
  <si>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</si>
  <si>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</si>
  <si>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</si>
  <si>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</si>
  <si>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</si>
  <si>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</si>
  <si>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</si>
  <si>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</si>
  <si>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</si>
  <si>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</si>
  <si>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</si>
  <si>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</si>
  <si>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</si>
  <si>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</si>
  <si>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</si>
  <si>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</si>
  <si>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</si>
  <si>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</si>
  <si>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</si>
  <si>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</si>
  <si>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</si>
  <si>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</si>
  <si>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</si>
  <si>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</si>
  <si>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</si>
  <si>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</si>
  <si>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</si>
  <si>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</si>
  <si>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</si>
  <si>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</si>
  <si>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</si>
  <si>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</si>
  <si>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</si>
  <si>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</si>
  <si>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</si>
  <si>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</si>
  <si>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</si>
  <si>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</si>
  <si>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</si>
  <si>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</si>
  <si>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</si>
  <si>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</si>
  <si>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</si>
  <si>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</si>
  <si>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</si>
  <si>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</si>
  <si>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</si>
  <si>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</si>
  <si>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</si>
  <si>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</si>
  <si>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</si>
  <si>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</si>
  <si>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</si>
  <si>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</si>
  <si>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</si>
  <si>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</si>
  <si>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</si>
  <si>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</si>
  <si>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</si>
  <si>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</si>
  <si>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</si>
  <si>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</si>
  <si>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</si>
  <si>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</si>
  <si>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</si>
  <si>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</si>
  <si>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</si>
  <si>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</si>
  <si>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</si>
  <si>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</si>
  <si>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</si>
  <si>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</si>
  <si>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</si>
  <si>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</si>
  <si>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</si>
  <si>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</si>
  <si>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</si>
  <si>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</si>
  <si>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</si>
  <si>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</si>
  <si>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</si>
  <si>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</si>
  <si>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</si>
  <si>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</si>
  <si>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</si>
  <si>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</si>
  <si>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</si>
  <si>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</si>
  <si>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</si>
  <si>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</si>
  <si>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</si>
  <si>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</si>
  <si>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</si>
  <si>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</si>
  <si>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</si>
  <si>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</si>
  <si>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</si>
  <si>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</si>
  <si>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</si>
  <si>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</si>
  <si>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</si>
  <si>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</si>
  <si>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</si>
  <si>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</si>
  <si>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</si>
  <si>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</si>
  <si>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</si>
  <si>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</si>
  <si>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</si>
  <si>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</si>
  <si>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</si>
  <si>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</si>
  <si>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</si>
  <si>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</si>
  <si>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</si>
  <si>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</si>
  <si>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</si>
  <si>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</si>
  <si>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</si>
  <si>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</si>
  <si>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</si>
  <si>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</si>
  <si>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</si>
  <si>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</si>
  <si>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</si>
  <si>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</si>
  <si>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</si>
  <si>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</si>
  <si>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</si>
  <si>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</si>
  <si>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</si>
  <si>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</si>
  <si>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</si>
  <si>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</si>
  <si>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</si>
  <si>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</si>
  <si>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</si>
  <si>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</si>
  <si>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</si>
  <si>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</si>
  <si>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</si>
  <si>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</si>
  <si>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</si>
  <si>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</si>
  <si>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</si>
  <si>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</si>
  <si>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</si>
  <si>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</si>
  <si>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</si>
  <si>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</si>
  <si>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</si>
  <si>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</si>
  <si>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</si>
  <si>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</si>
  <si>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</si>
  <si>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</si>
  <si>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</si>
  <si>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</si>
  <si>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</si>
  <si>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</si>
  <si>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</si>
  <si>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</si>
  <si>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</si>
  <si>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</si>
  <si>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</si>
  <si>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</si>
  <si>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</si>
  <si>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</si>
  <si>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</si>
  <si>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</si>
  <si>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</si>
  <si>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</si>
  <si>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</si>
  <si>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</si>
  <si>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</si>
  <si>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</si>
  <si>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</si>
  <si>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</si>
  <si>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</si>
  <si>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</si>
  <si>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</si>
  <si>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</si>
  <si>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</si>
  <si>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</si>
  <si>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</si>
  <si>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</si>
  <si>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</si>
  <si>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</si>
  <si>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</si>
  <si>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</si>
  <si>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</si>
  <si>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</si>
  <si>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</si>
  <si>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</si>
  <si>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</si>
  <si>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</si>
  <si>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</si>
  <si>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</si>
  <si>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</si>
  <si>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</si>
  <si>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</si>
  <si>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</si>
  <si>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</si>
  <si>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</si>
  <si>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</si>
  <si>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</si>
  <si>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</si>
  <si>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</si>
  <si>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</si>
  <si>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</si>
  <si>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</si>
  <si>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</si>
  <si>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</si>
  <si>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</si>
  <si>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</si>
  <si>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</si>
  <si>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</si>
  <si>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</si>
  <si>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</si>
  <si>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</si>
  <si>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</si>
  <si>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</si>
  <si>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</si>
  <si>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</si>
  <si>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</si>
  <si>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</si>
  <si>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</si>
  <si>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</si>
  <si>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</si>
  <si>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</si>
  <si>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</si>
  <si>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</si>
  <si>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</si>
  <si>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</si>
  <si>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</si>
  <si>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</si>
  <si>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</si>
  <si>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</si>
  <si>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</si>
  <si>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</si>
  <si>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</si>
  <si>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</si>
  <si>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</si>
  <si>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</si>
  <si>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</si>
  <si>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</si>
  <si>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</si>
  <si>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</si>
  <si>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</si>
  <si>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</si>
  <si>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</si>
  <si>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</si>
  <si>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</si>
  <si>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</si>
  <si>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</si>
  <si>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</si>
  <si>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</si>
  <si>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</si>
  <si>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</si>
  <si>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</si>
  <si>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</si>
  <si>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</si>
  <si>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</si>
  <si>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</si>
  <si>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</si>
  <si>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</si>
  <si>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</si>
  <si>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</si>
  <si>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</si>
  <si>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</si>
  <si>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</si>
  <si>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</si>
  <si>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</si>
  <si>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</si>
  <si>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</si>
  <si>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</si>
  <si>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</si>
  <si>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</si>
  <si>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</si>
  <si>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</si>
  <si>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</si>
  <si>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</si>
  <si>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</si>
  <si>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</si>
  <si>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</si>
  <si>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</si>
  <si>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</si>
  <si>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</si>
  <si>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</si>
  <si>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</si>
  <si>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</si>
  <si>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</si>
  <si>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</si>
  <si>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</si>
  <si>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</si>
  <si>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</si>
  <si>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</si>
  <si>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</si>
  <si>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</si>
  <si>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</si>
  <si>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</si>
  <si>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</si>
  <si>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</si>
  <si>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</si>
  <si>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</si>
  <si>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</si>
  <si>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</si>
  <si>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</si>
  <si>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</si>
  <si>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</si>
  <si>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</si>
  <si>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</si>
  <si>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</si>
  <si>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</si>
  <si>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</si>
  <si>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</si>
  <si>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</si>
  <si>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</si>
  <si>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</si>
  <si>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</si>
  <si>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</si>
  <si>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</si>
  <si>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</si>
  <si>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</si>
  <si>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</si>
  <si>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</si>
  <si>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</si>
  <si>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</si>
  <si>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</si>
  <si>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</si>
  <si>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</si>
  <si>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</si>
  <si>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</si>
  <si>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</si>
  <si>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</si>
  <si>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</si>
  <si>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</si>
  <si>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</si>
  <si>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</si>
  <si>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</si>
  <si>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</si>
  <si>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</si>
  <si>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</si>
  <si>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</si>
  <si>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</si>
  <si>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</si>
  <si>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</si>
  <si>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</si>
  <si>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</si>
  <si>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</si>
  <si>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</si>
  <si>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</si>
  <si>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</si>
  <si>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</si>
  <si>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</si>
  <si>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</si>
  <si>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</si>
  <si>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</si>
  <si>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</si>
  <si>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</si>
  <si>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</si>
  <si>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</si>
  <si>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</si>
  <si>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</si>
  <si>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</si>
  <si>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</si>
  <si>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</si>
  <si>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</si>
  <si>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</si>
  <si>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</si>
  <si>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</si>
  <si>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</si>
  <si>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</si>
  <si>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</si>
  <si>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</si>
  <si>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</si>
  <si>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</si>
  <si>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</si>
  <si>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</si>
  <si>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</si>
  <si>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</si>
  <si>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</si>
  <si>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</si>
  <si>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</si>
  <si>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</si>
  <si>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</si>
  <si>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医療法人柏葉会柏戸病院</t>
    <phoneticPr fontId="3"/>
  </si>
  <si>
    <t>〒260-8656 千葉市中央区長洲２－２１－８</t>
    <phoneticPr fontId="3"/>
  </si>
  <si>
    <t>〇</t>
  </si>
  <si>
    <t>医療法人</t>
  </si>
  <si>
    <t>複数の診療科で活用</t>
  </si>
  <si>
    <t>神経内科</t>
  </si>
  <si>
    <t>糖尿病内科（代謝内科）</t>
  </si>
  <si>
    <t>外科</t>
  </si>
  <si>
    <t>ＤＰＣ病院ではない</t>
  </si>
  <si>
    <t>有</t>
  </si>
  <si>
    <t>看護必要度Ⅰ</t>
    <phoneticPr fontId="3"/>
  </si>
  <si>
    <t>4階病棟</t>
  </si>
  <si>
    <t>急性期機能</t>
  </si>
  <si>
    <t>循環器内科</t>
  </si>
  <si>
    <t>呼吸器内科</t>
  </si>
  <si>
    <t>整形外科</t>
  </si>
  <si>
    <t>5階病棟</t>
  </si>
  <si>
    <t>内科</t>
  </si>
  <si>
    <t>療養病棟入院料１</t>
  </si>
  <si>
    <t>-</t>
    <phoneticPr fontId="3"/>
  </si>
  <si>
    <t>6階病棟</t>
  </si>
  <si>
    <t>慢性期機能</t>
  </si>
  <si>
    <t>回復期ﾘﾊﾋﾞﾘﾃｰｼｮﾝ病棟入院料４</t>
  </si>
  <si>
    <t>7階病棟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</si>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</sst>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8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1045</v>
      </c>
      <c r="M9" s="282" t="s">
        <v>1050</v>
      </c>
      <c r="N9" s="282" t="s">
        <v>1054</v>
      </c>
      <c r="O9" s="282" t="s">
        <v>1057</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c r="O11" s="25"/>
    </row>
    <row r="12" spans="1:22" s="21" customFormat="1" ht="34.5" customHeight="1">
      <c r="A12" s="244" t="s">
        <v>606</v>
      </c>
      <c r="B12" s="24"/>
      <c r="C12" s="19"/>
      <c r="D12" s="19"/>
      <c r="E12" s="19"/>
      <c r="F12" s="19"/>
      <c r="G12" s="19"/>
      <c r="H12" s="20"/>
      <c r="I12" s="421" t="s">
        <v>4</v>
      </c>
      <c r="J12" s="421"/>
      <c r="K12" s="421"/>
      <c r="L12" s="29"/>
      <c r="M12" s="29"/>
      <c r="N12" s="29"/>
      <c r="O12" s="29" t="s">
        <v>1036</v>
      </c>
    </row>
    <row r="13" spans="1:22" s="21" customFormat="1" ht="34.5" customHeight="1">
      <c r="A13" s="244" t="s">
        <v>606</v>
      </c>
      <c r="B13" s="17"/>
      <c r="C13" s="19"/>
      <c r="D13" s="19"/>
      <c r="E13" s="19"/>
      <c r="F13" s="19"/>
      <c r="G13" s="19"/>
      <c r="H13" s="20"/>
      <c r="I13" s="421" t="s">
        <v>5</v>
      </c>
      <c r="J13" s="421"/>
      <c r="K13" s="421"/>
      <c r="L13" s="28"/>
      <c r="M13" s="28"/>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1050</v>
      </c>
      <c r="N22" s="282" t="s">
        <v>1054</v>
      </c>
      <c r="O22" s="282" t="s">
        <v>1057</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c r="O24" s="25"/>
    </row>
    <row r="25" spans="1:22" s="21" customFormat="1" ht="34.5" customHeight="1">
      <c r="A25" s="244" t="s">
        <v>607</v>
      </c>
      <c r="B25" s="24"/>
      <c r="C25" s="19"/>
      <c r="D25" s="19"/>
      <c r="E25" s="19"/>
      <c r="F25" s="19"/>
      <c r="G25" s="19"/>
      <c r="H25" s="20"/>
      <c r="I25" s="302" t="s">
        <v>4</v>
      </c>
      <c r="J25" s="303"/>
      <c r="K25" s="304"/>
      <c r="L25" s="29"/>
      <c r="M25" s="29"/>
      <c r="N25" s="29"/>
      <c r="O25" s="29" t="s">
        <v>1036</v>
      </c>
    </row>
    <row r="26" spans="1:22" s="21" customFormat="1" ht="34.5" customHeight="1">
      <c r="A26" s="244" t="s">
        <v>607</v>
      </c>
      <c r="B26" s="17"/>
      <c r="C26" s="19"/>
      <c r="D26" s="19"/>
      <c r="E26" s="19"/>
      <c r="F26" s="19"/>
      <c r="G26" s="19"/>
      <c r="H26" s="20"/>
      <c r="I26" s="302" t="s">
        <v>5</v>
      </c>
      <c r="J26" s="303"/>
      <c r="K26" s="304"/>
      <c r="L26" s="28"/>
      <c r="M26" s="28"/>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1050</v>
      </c>
      <c r="N35" s="282" t="s">
        <v>1054</v>
      </c>
      <c r="O35" s="282" t="s">
        <v>1057</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1050</v>
      </c>
      <c r="N44" s="282" t="s">
        <v>1054</v>
      </c>
      <c r="O44" s="282" t="s">
        <v>1057</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1045</v>
      </c>
      <c r="M89" s="262" t="s">
        <v>1050</v>
      </c>
      <c r="N89" s="262" t="s">
        <v>1054</v>
      </c>
      <c r="O89" s="262" t="s">
        <v>1057</v>
      </c>
    </row>
    <row r="90" spans="1:23" s="21" customFormat="1">
      <c r="A90" s="243"/>
      <c r="B90" s="1"/>
      <c r="C90" s="3"/>
      <c r="D90" s="3"/>
      <c r="E90" s="3"/>
      <c r="F90" s="3"/>
      <c r="G90" s="3"/>
      <c r="H90" s="287"/>
      <c r="I90" s="67" t="s">
        <v>36</v>
      </c>
      <c r="J90" s="68"/>
      <c r="K90" s="69"/>
      <c r="L90" s="262" t="s">
        <v>1046</v>
      </c>
      <c r="M90" s="262" t="s">
        <v>1046</v>
      </c>
      <c r="N90" s="262" t="s">
        <v>1055</v>
      </c>
      <c r="O90" s="262" t="s">
        <v>1058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1050</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1055</v>
      </c>
      <c r="O98" s="70" t="s">
        <v>1058</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129</v>
      </c>
      <c r="K99" s="237" t="str">
        <f>IF(OR(COUNTIF(L99:O99,"未確認")&gt;0,COUNTIF(L99:O99,"~*")&gt;0),"※","")</f>
        <v/>
      </c>
      <c r="L99" s="258">
        <v>43</v>
      </c>
      <c r="M99" s="258">
        <v>43</v>
      </c>
      <c r="N99" s="258">
        <v>0</v>
      </c>
      <c r="O99" s="258">
        <v>43</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129</v>
      </c>
      <c r="K101" s="237" t="str">
        <f>IF(OR(COUNTIF(L101:O101,"未確認")&gt;0,COUNTIF(L101:O101,"~*")&gt;0),"※","")</f>
        <v/>
      </c>
      <c r="L101" s="258">
        <v>43</v>
      </c>
      <c r="M101" s="258">
        <v>43</v>
      </c>
      <c r="N101" s="258">
        <v>0</v>
      </c>
      <c r="O101" s="258">
        <v>43</v>
      </c>
    </row>
    <row r="102" spans="1:22" s="83" customFormat="1" ht="34.5" customHeight="1">
      <c r="A102" s="244" t="s">
        <v>610</v>
      </c>
      <c r="B102" s="84"/>
      <c r="C102" s="376"/>
      <c r="D102" s="378"/>
      <c r="E102" s="316" t="s">
        <v>612</v>
      </c>
      <c r="F102" s="317"/>
      <c r="G102" s="317"/>
      <c r="H102" s="318"/>
      <c r="I102" s="419"/>
      <c r="J102" s="256">
        <f t="shared" si="0"/>
        <v>129</v>
      </c>
      <c r="K102" s="237" t="str">
        <f t="shared" ref="K102:K111" si="1">IF(OR(COUNTIF(L101:O101,"未確認")&gt;0,COUNTIF(L101:O101,"~*")&gt;0),"※","")</f>
        <v/>
      </c>
      <c r="L102" s="258">
        <v>43</v>
      </c>
      <c r="M102" s="258">
        <v>43</v>
      </c>
      <c r="N102" s="258">
        <v>0</v>
      </c>
      <c r="O102" s="258">
        <v>43</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0</v>
      </c>
      <c r="M103" s="258">
        <v>0</v>
      </c>
      <c r="N103" s="258">
        <v>41</v>
      </c>
      <c r="O103" s="258">
        <v>0</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0</v>
      </c>
      <c r="M104" s="258">
        <v>0</v>
      </c>
      <c r="N104" s="258">
        <v>41</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0</v>
      </c>
      <c r="M106" s="258">
        <v>0</v>
      </c>
      <c r="N106" s="258">
        <v>41</v>
      </c>
      <c r="O106" s="258">
        <v>0</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0</v>
      </c>
      <c r="M107" s="258">
        <v>0</v>
      </c>
      <c r="N107" s="258">
        <v>41</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0</v>
      </c>
      <c r="M109" s="258">
        <v>0</v>
      </c>
      <c r="N109" s="258">
        <v>41</v>
      </c>
      <c r="O109" s="258">
        <v>0</v>
      </c>
    </row>
    <row r="110" spans="1:22" s="83" customFormat="1" ht="34.5" customHeight="1">
      <c r="A110" s="244" t="s">
        <v>614</v>
      </c>
      <c r="B110" s="84"/>
      <c r="C110" s="395"/>
      <c r="D110" s="396"/>
      <c r="E110" s="431"/>
      <c r="F110" s="432"/>
      <c r="G110" s="316" t="s">
        <v>47</v>
      </c>
      <c r="H110" s="318"/>
      <c r="I110" s="419"/>
      <c r="J110" s="256">
        <f t="shared" si="0"/>
        <v>41</v>
      </c>
      <c r="K110" s="237" t="str">
        <f t="shared" si="1"/>
        <v/>
      </c>
      <c r="L110" s="258">
        <v>0</v>
      </c>
      <c r="M110" s="258">
        <v>0</v>
      </c>
      <c r="N110" s="258">
        <v>41</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1055</v>
      </c>
      <c r="O119" s="70" t="s">
        <v>1058</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1051</v>
      </c>
      <c r="O121" s="98" t="s">
        <v>1051</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1047</v>
      </c>
      <c r="O122" s="98" t="s">
        <v>1039</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1039</v>
      </c>
      <c r="O123" s="98" t="s">
        <v>1049</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1055</v>
      </c>
      <c r="O130" s="70" t="s">
        <v>1058</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558</v>
      </c>
      <c r="N131" s="98" t="s">
        <v>1052</v>
      </c>
      <c r="O131" s="98" t="s">
        <v>1056</v>
      </c>
    </row>
    <row r="132" spans="1:22" s="83" customFormat="1" ht="34.5" customHeight="1">
      <c r="A132" s="244" t="s">
        <v>621</v>
      </c>
      <c r="B132" s="84"/>
      <c r="C132" s="295"/>
      <c r="D132" s="297"/>
      <c r="E132" s="319" t="s">
        <v>58</v>
      </c>
      <c r="F132" s="320"/>
      <c r="G132" s="320"/>
      <c r="H132" s="321"/>
      <c r="I132" s="388"/>
      <c r="J132" s="101"/>
      <c r="K132" s="102"/>
      <c r="L132" s="82">
        <v>35</v>
      </c>
      <c r="M132" s="82">
        <v>43</v>
      </c>
      <c r="N132" s="82">
        <v>41</v>
      </c>
      <c r="O132" s="82">
        <v>43</v>
      </c>
    </row>
    <row r="133" spans="1:22" s="83" customFormat="1" ht="67.5" customHeight="1">
      <c r="A133" s="244" t="s">
        <v>622</v>
      </c>
      <c r="B133" s="84"/>
      <c r="C133" s="333" t="s">
        <v>59</v>
      </c>
      <c r="D133" s="334"/>
      <c r="E133" s="334"/>
      <c r="F133" s="334"/>
      <c r="G133" s="334"/>
      <c r="H133" s="335"/>
      <c r="I133" s="388"/>
      <c r="J133" s="101"/>
      <c r="K133" s="102"/>
      <c r="L133" s="259" t="s">
        <v>113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8</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1055</v>
      </c>
      <c r="O144" s="70" t="s">
        <v>1058</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129</v>
      </c>
      <c r="K148" s="264" t="str">
        <f t="shared" si="3"/>
        <v/>
      </c>
      <c r="L148" s="117">
        <v>57</v>
      </c>
      <c r="M148" s="117">
        <v>72</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t="s">
        <v>541</v>
      </c>
      <c r="N156" s="117">
        <v>0</v>
      </c>
      <c r="O156" s="117">
        <v>0</v>
      </c>
    </row>
    <row r="157" spans="1:15" s="118" customFormat="1" ht="34.5" customHeight="1">
      <c r="A157" s="246" t="s">
        <v>659</v>
      </c>
      <c r="B157" s="115"/>
      <c r="C157" s="316" t="s">
        <v>566</v>
      </c>
      <c r="D157" s="317"/>
      <c r="E157" s="317"/>
      <c r="F157" s="317"/>
      <c r="G157" s="317"/>
      <c r="H157" s="318"/>
      <c r="I157" s="412"/>
      <c r="J157" s="263">
        <f t="shared" si="2"/>
        <v>42</v>
      </c>
      <c r="K157" s="264" t="str">
        <f t="shared" si="3"/>
        <v/>
      </c>
      <c r="L157" s="117">
        <v>0</v>
      </c>
      <c r="M157" s="117">
        <v>0</v>
      </c>
      <c r="N157" s="117">
        <v>42</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56</v>
      </c>
      <c r="K199" s="264" t="str">
        <f t="shared" si="5"/>
        <v/>
      </c>
      <c r="L199" s="117">
        <v>0</v>
      </c>
      <c r="M199" s="117">
        <v>0</v>
      </c>
      <c r="N199" s="117">
        <v>0</v>
      </c>
      <c r="O199" s="117">
        <v>56</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t="str">
        <f t="shared" si="4"/>
        <v>*</v>
      </c>
      <c r="K205" s="264" t="str">
        <f t="shared" si="5"/>
        <v>※</v>
      </c>
      <c r="L205" s="117" t="s">
        <v>541</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1055</v>
      </c>
      <c r="O227" s="70" t="s">
        <v>1058</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1055</v>
      </c>
      <c r="O235" s="70" t="s">
        <v>1058</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1055</v>
      </c>
      <c r="O245" s="70" t="s">
        <v>1058</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1055</v>
      </c>
      <c r="O254" s="137" t="s">
        <v>1058</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1055</v>
      </c>
      <c r="O264" s="70" t="s">
        <v>1058</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63</v>
      </c>
      <c r="K269" s="81" t="str">
        <f t="shared" si="8"/>
        <v/>
      </c>
      <c r="L269" s="147">
        <v>18</v>
      </c>
      <c r="M269" s="147">
        <v>18</v>
      </c>
      <c r="N269" s="147">
        <v>13</v>
      </c>
      <c r="O269" s="147">
        <v>14</v>
      </c>
    </row>
    <row r="270" spans="1:22" s="83" customFormat="1" ht="34.5" customHeight="1">
      <c r="A270" s="249" t="s">
        <v>725</v>
      </c>
      <c r="B270" s="120"/>
      <c r="C270" s="370"/>
      <c r="D270" s="370"/>
      <c r="E270" s="370"/>
      <c r="F270" s="370"/>
      <c r="G270" s="370" t="s">
        <v>148</v>
      </c>
      <c r="H270" s="370"/>
      <c r="I270" s="403"/>
      <c r="J270" s="266">
        <f t="shared" si="9"/>
        <v>7.2999999999999989</v>
      </c>
      <c r="K270" s="81" t="str">
        <f t="shared" si="8"/>
        <v/>
      </c>
      <c r="L270" s="148">
        <v>2.8</v>
      </c>
      <c r="M270" s="148">
        <v>1.4</v>
      </c>
      <c r="N270" s="148">
        <v>1.2</v>
      </c>
      <c r="O270" s="148">
        <v>1.9</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3</v>
      </c>
      <c r="M271" s="147">
        <v>4</v>
      </c>
      <c r="N271" s="147">
        <v>1</v>
      </c>
      <c r="O271" s="147">
        <v>1</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0</v>
      </c>
      <c r="M272" s="148">
        <v>0</v>
      </c>
      <c r="N272" s="148">
        <v>0.4</v>
      </c>
      <c r="O272" s="148">
        <v>0.9</v>
      </c>
    </row>
    <row r="273" spans="1:15" s="83" customFormat="1" ht="34.5" customHeight="1">
      <c r="A273" s="249" t="s">
        <v>727</v>
      </c>
      <c r="B273" s="120"/>
      <c r="C273" s="370" t="s">
        <v>152</v>
      </c>
      <c r="D273" s="371"/>
      <c r="E273" s="371"/>
      <c r="F273" s="371"/>
      <c r="G273" s="370" t="s">
        <v>146</v>
      </c>
      <c r="H273" s="370"/>
      <c r="I273" s="403"/>
      <c r="J273" s="266">
        <f t="shared" si="9"/>
        <v>30</v>
      </c>
      <c r="K273" s="81" t="str">
        <f t="shared" si="8"/>
        <v/>
      </c>
      <c r="L273" s="147">
        <v>8</v>
      </c>
      <c r="M273" s="147">
        <v>7</v>
      </c>
      <c r="N273" s="147">
        <v>7</v>
      </c>
      <c r="O273" s="147">
        <v>8</v>
      </c>
    </row>
    <row r="274" spans="1:15" s="83" customFormat="1" ht="34.5" customHeight="1">
      <c r="A274" s="249" t="s">
        <v>727</v>
      </c>
      <c r="B274" s="120"/>
      <c r="C274" s="371"/>
      <c r="D274" s="371"/>
      <c r="E274" s="371"/>
      <c r="F274" s="371"/>
      <c r="G274" s="370" t="s">
        <v>148</v>
      </c>
      <c r="H274" s="370"/>
      <c r="I274" s="403"/>
      <c r="J274" s="266">
        <f t="shared" si="9"/>
        <v>2.8</v>
      </c>
      <c r="K274" s="81" t="str">
        <f t="shared" si="8"/>
        <v/>
      </c>
      <c r="L274" s="148">
        <v>0.6</v>
      </c>
      <c r="M274" s="148">
        <v>0.9</v>
      </c>
      <c r="N274" s="148">
        <v>0</v>
      </c>
      <c r="O274" s="148">
        <v>1.3</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5</v>
      </c>
      <c r="K277" s="81" t="str">
        <f t="shared" si="8"/>
        <v/>
      </c>
      <c r="L277" s="147">
        <v>1</v>
      </c>
      <c r="M277" s="147">
        <v>0</v>
      </c>
      <c r="N277" s="147">
        <v>0</v>
      </c>
      <c r="O277" s="147">
        <v>4</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1</v>
      </c>
      <c r="K279" s="81" t="str">
        <f t="shared" si="8"/>
        <v/>
      </c>
      <c r="L279" s="147">
        <v>0</v>
      </c>
      <c r="M279" s="147">
        <v>0</v>
      </c>
      <c r="N279" s="147">
        <v>0</v>
      </c>
      <c r="O279" s="147">
        <v>1</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9</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1.6</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1055</v>
      </c>
      <c r="O323" s="137" t="s">
        <v>1058</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1055</v>
      </c>
      <c r="O343" s="137" t="s">
        <v>1058</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1054</v>
      </c>
      <c r="O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1055</v>
      </c>
      <c r="O368" s="137" t="s">
        <v>1058</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1055</v>
      </c>
      <c r="O391" s="70" t="s">
        <v>1058</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1344</v>
      </c>
      <c r="K392" s="81" t="str">
        <f t="shared" ref="K392:K397" si="12">IF(OR(COUNTIF(L392:O392,"未確認")&gt;0,COUNTIF(L392:O392,"~*")&gt;0),"※","")</f>
        <v/>
      </c>
      <c r="L392" s="147">
        <v>532</v>
      </c>
      <c r="M392" s="147">
        <v>521</v>
      </c>
      <c r="N392" s="147">
        <v>37</v>
      </c>
      <c r="O392" s="147">
        <v>254</v>
      </c>
    </row>
    <row r="393" spans="1:22" s="83" customFormat="1" ht="34.5" customHeight="1">
      <c r="A393" s="249" t="s">
        <v>773</v>
      </c>
      <c r="B393" s="84"/>
      <c r="C393" s="369"/>
      <c r="D393" s="379"/>
      <c r="E393" s="319" t="s">
        <v>224</v>
      </c>
      <c r="F393" s="320"/>
      <c r="G393" s="320"/>
      <c r="H393" s="321"/>
      <c r="I393" s="342"/>
      <c r="J393" s="140">
        <f t="shared" si="11"/>
        <v>627</v>
      </c>
      <c r="K393" s="81" t="str">
        <f t="shared" si="12"/>
        <v/>
      </c>
      <c r="L393" s="147">
        <v>178</v>
      </c>
      <c r="M393" s="147">
        <v>159</v>
      </c>
      <c r="N393" s="147">
        <v>36</v>
      </c>
      <c r="O393" s="147">
        <v>254</v>
      </c>
    </row>
    <row r="394" spans="1:22" s="83" customFormat="1" ht="34.5" customHeight="1">
      <c r="A394" s="250" t="s">
        <v>774</v>
      </c>
      <c r="B394" s="84"/>
      <c r="C394" s="369"/>
      <c r="D394" s="380"/>
      <c r="E394" s="319" t="s">
        <v>225</v>
      </c>
      <c r="F394" s="320"/>
      <c r="G394" s="320"/>
      <c r="H394" s="321"/>
      <c r="I394" s="342"/>
      <c r="J394" s="140">
        <f t="shared" si="11"/>
        <v>505</v>
      </c>
      <c r="K394" s="81" t="str">
        <f t="shared" si="12"/>
        <v/>
      </c>
      <c r="L394" s="147">
        <v>205</v>
      </c>
      <c r="M394" s="147">
        <v>299</v>
      </c>
      <c r="N394" s="147">
        <v>1</v>
      </c>
      <c r="O394" s="147">
        <v>0</v>
      </c>
    </row>
    <row r="395" spans="1:22" s="83" customFormat="1" ht="34.5" customHeight="1">
      <c r="A395" s="250" t="s">
        <v>775</v>
      </c>
      <c r="B395" s="84"/>
      <c r="C395" s="369"/>
      <c r="D395" s="381"/>
      <c r="E395" s="319" t="s">
        <v>226</v>
      </c>
      <c r="F395" s="320"/>
      <c r="G395" s="320"/>
      <c r="H395" s="321"/>
      <c r="I395" s="342"/>
      <c r="J395" s="140">
        <f t="shared" si="11"/>
        <v>212</v>
      </c>
      <c r="K395" s="81" t="str">
        <f t="shared" si="12"/>
        <v/>
      </c>
      <c r="L395" s="147">
        <v>149</v>
      </c>
      <c r="M395" s="147">
        <v>63</v>
      </c>
      <c r="N395" s="147">
        <v>0</v>
      </c>
      <c r="O395" s="147">
        <v>0</v>
      </c>
    </row>
    <row r="396" spans="1:22" s="83" customFormat="1" ht="34.5" customHeight="1">
      <c r="A396" s="250" t="s">
        <v>776</v>
      </c>
      <c r="B396" s="1"/>
      <c r="C396" s="369"/>
      <c r="D396" s="319" t="s">
        <v>227</v>
      </c>
      <c r="E396" s="320"/>
      <c r="F396" s="320"/>
      <c r="G396" s="320"/>
      <c r="H396" s="321"/>
      <c r="I396" s="342"/>
      <c r="J396" s="140">
        <f t="shared" si="11"/>
        <v>55936</v>
      </c>
      <c r="K396" s="81" t="str">
        <f t="shared" si="12"/>
        <v/>
      </c>
      <c r="L396" s="147">
        <v>12035</v>
      </c>
      <c r="M396" s="147">
        <v>14847</v>
      </c>
      <c r="N396" s="147">
        <v>14775</v>
      </c>
      <c r="O396" s="147">
        <v>14279</v>
      </c>
    </row>
    <row r="397" spans="1:22" s="83" customFormat="1" ht="34.5" customHeight="1">
      <c r="A397" s="250" t="s">
        <v>777</v>
      </c>
      <c r="B397" s="119"/>
      <c r="C397" s="369"/>
      <c r="D397" s="319" t="s">
        <v>228</v>
      </c>
      <c r="E397" s="320"/>
      <c r="F397" s="320"/>
      <c r="G397" s="320"/>
      <c r="H397" s="321"/>
      <c r="I397" s="343"/>
      <c r="J397" s="140">
        <f t="shared" si="11"/>
        <v>1327</v>
      </c>
      <c r="K397" s="81" t="str">
        <f t="shared" si="12"/>
        <v/>
      </c>
      <c r="L397" s="147">
        <v>532</v>
      </c>
      <c r="M397" s="147">
        <v>518</v>
      </c>
      <c r="N397" s="147">
        <v>38</v>
      </c>
      <c r="O397" s="147">
        <v>239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1055</v>
      </c>
      <c r="O404" s="70" t="s">
        <v>1058</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1344</v>
      </c>
      <c r="K405" s="81" t="str">
        <f t="shared" ref="K405:K422" si="14">IF(OR(COUNTIF(L405:O405,"未確認")&gt;0,COUNTIF(L405:O405,"~*")&gt;0),"※","")</f>
        <v/>
      </c>
      <c r="L405" s="147">
        <v>532</v>
      </c>
      <c r="M405" s="147">
        <v>521</v>
      </c>
      <c r="N405" s="147">
        <v>37</v>
      </c>
      <c r="O405" s="147">
        <v>254</v>
      </c>
    </row>
    <row r="406" spans="1:22" s="83" customFormat="1" ht="34.5" customHeight="1">
      <c r="A406" s="251" t="s">
        <v>779</v>
      </c>
      <c r="B406" s="119"/>
      <c r="C406" s="368"/>
      <c r="D406" s="374" t="s">
        <v>233</v>
      </c>
      <c r="E406" s="376" t="s">
        <v>234</v>
      </c>
      <c r="F406" s="377"/>
      <c r="G406" s="377"/>
      <c r="H406" s="378"/>
      <c r="I406" s="360"/>
      <c r="J406" s="140">
        <f t="shared" si="13"/>
        <v>256</v>
      </c>
      <c r="K406" s="81" t="str">
        <f t="shared" si="14"/>
        <v/>
      </c>
      <c r="L406" s="147">
        <v>20</v>
      </c>
      <c r="M406" s="147">
        <v>87</v>
      </c>
      <c r="N406" s="147">
        <v>35</v>
      </c>
      <c r="O406" s="147">
        <v>114</v>
      </c>
    </row>
    <row r="407" spans="1:22" s="83" customFormat="1" ht="34.5" customHeight="1">
      <c r="A407" s="251" t="s">
        <v>780</v>
      </c>
      <c r="B407" s="119"/>
      <c r="C407" s="368"/>
      <c r="D407" s="368"/>
      <c r="E407" s="319" t="s">
        <v>235</v>
      </c>
      <c r="F407" s="320"/>
      <c r="G407" s="320"/>
      <c r="H407" s="321"/>
      <c r="I407" s="360"/>
      <c r="J407" s="140">
        <f t="shared" si="13"/>
        <v>659</v>
      </c>
      <c r="K407" s="81" t="str">
        <f t="shared" si="14"/>
        <v/>
      </c>
      <c r="L407" s="147">
        <v>325</v>
      </c>
      <c r="M407" s="147">
        <v>333</v>
      </c>
      <c r="N407" s="147">
        <v>1</v>
      </c>
      <c r="O407" s="147">
        <v>0</v>
      </c>
    </row>
    <row r="408" spans="1:22" s="83" customFormat="1" ht="34.5" customHeight="1">
      <c r="A408" s="251" t="s">
        <v>781</v>
      </c>
      <c r="B408" s="119"/>
      <c r="C408" s="368"/>
      <c r="D408" s="368"/>
      <c r="E408" s="319" t="s">
        <v>236</v>
      </c>
      <c r="F408" s="320"/>
      <c r="G408" s="320"/>
      <c r="H408" s="321"/>
      <c r="I408" s="360"/>
      <c r="J408" s="140">
        <f t="shared" si="13"/>
        <v>282</v>
      </c>
      <c r="K408" s="81" t="str">
        <f t="shared" si="14"/>
        <v/>
      </c>
      <c r="L408" s="147">
        <v>90</v>
      </c>
      <c r="M408" s="147">
        <v>51</v>
      </c>
      <c r="N408" s="147">
        <v>1</v>
      </c>
      <c r="O408" s="147">
        <v>140</v>
      </c>
    </row>
    <row r="409" spans="1:22" s="83" customFormat="1" ht="34.5" customHeight="1">
      <c r="A409" s="251" t="s">
        <v>782</v>
      </c>
      <c r="B409" s="119"/>
      <c r="C409" s="368"/>
      <c r="D409" s="368"/>
      <c r="E409" s="316" t="s">
        <v>986</v>
      </c>
      <c r="F409" s="317"/>
      <c r="G409" s="317"/>
      <c r="H409" s="318"/>
      <c r="I409" s="360"/>
      <c r="J409" s="140">
        <f t="shared" si="13"/>
        <v>147</v>
      </c>
      <c r="K409" s="81" t="str">
        <f t="shared" si="14"/>
        <v/>
      </c>
      <c r="L409" s="147">
        <v>97</v>
      </c>
      <c r="M409" s="147">
        <v>50</v>
      </c>
      <c r="N409" s="147">
        <v>0</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1320</v>
      </c>
      <c r="K413" s="81" t="str">
        <f t="shared" si="14"/>
        <v/>
      </c>
      <c r="L413" s="147">
        <v>532</v>
      </c>
      <c r="M413" s="147">
        <v>511</v>
      </c>
      <c r="N413" s="147">
        <v>38</v>
      </c>
      <c r="O413" s="147">
        <v>239</v>
      </c>
    </row>
    <row r="414" spans="1:22" s="83" customFormat="1" ht="34.5" customHeight="1">
      <c r="A414" s="251" t="s">
        <v>787</v>
      </c>
      <c r="B414" s="119"/>
      <c r="C414" s="368"/>
      <c r="D414" s="374" t="s">
        <v>240</v>
      </c>
      <c r="E414" s="376" t="s">
        <v>241</v>
      </c>
      <c r="F414" s="377"/>
      <c r="G414" s="377"/>
      <c r="H414" s="378"/>
      <c r="I414" s="360"/>
      <c r="J414" s="140">
        <f t="shared" si="13"/>
        <v>266</v>
      </c>
      <c r="K414" s="81" t="str">
        <f t="shared" si="14"/>
        <v/>
      </c>
      <c r="L414" s="147">
        <v>115</v>
      </c>
      <c r="M414" s="147">
        <v>123</v>
      </c>
      <c r="N414" s="147">
        <v>3</v>
      </c>
      <c r="O414" s="147">
        <v>25</v>
      </c>
    </row>
    <row r="415" spans="1:22" s="83" customFormat="1" ht="34.5" customHeight="1">
      <c r="A415" s="251" t="s">
        <v>788</v>
      </c>
      <c r="B415" s="119"/>
      <c r="C415" s="368"/>
      <c r="D415" s="368"/>
      <c r="E415" s="319" t="s">
        <v>242</v>
      </c>
      <c r="F415" s="320"/>
      <c r="G415" s="320"/>
      <c r="H415" s="321"/>
      <c r="I415" s="360"/>
      <c r="J415" s="140">
        <f t="shared" si="13"/>
        <v>697</v>
      </c>
      <c r="K415" s="81" t="str">
        <f t="shared" si="14"/>
        <v/>
      </c>
      <c r="L415" s="147">
        <v>254</v>
      </c>
      <c r="M415" s="147">
        <v>268</v>
      </c>
      <c r="N415" s="147">
        <v>1</v>
      </c>
      <c r="O415" s="147">
        <v>174</v>
      </c>
    </row>
    <row r="416" spans="1:22" s="83" customFormat="1" ht="34.5" customHeight="1">
      <c r="A416" s="251" t="s">
        <v>789</v>
      </c>
      <c r="B416" s="119"/>
      <c r="C416" s="368"/>
      <c r="D416" s="368"/>
      <c r="E416" s="319" t="s">
        <v>243</v>
      </c>
      <c r="F416" s="320"/>
      <c r="G416" s="320"/>
      <c r="H416" s="321"/>
      <c r="I416" s="360"/>
      <c r="J416" s="140">
        <f t="shared" si="13"/>
        <v>61</v>
      </c>
      <c r="K416" s="81" t="str">
        <f t="shared" si="14"/>
        <v/>
      </c>
      <c r="L416" s="147">
        <v>33</v>
      </c>
      <c r="M416" s="147">
        <v>19</v>
      </c>
      <c r="N416" s="147">
        <v>1</v>
      </c>
      <c r="O416" s="147">
        <v>8</v>
      </c>
    </row>
    <row r="417" spans="1:22" s="83" customFormat="1" ht="34.5" customHeight="1">
      <c r="A417" s="251" t="s">
        <v>790</v>
      </c>
      <c r="B417" s="119"/>
      <c r="C417" s="368"/>
      <c r="D417" s="368"/>
      <c r="E417" s="319" t="s">
        <v>244</v>
      </c>
      <c r="F417" s="320"/>
      <c r="G417" s="320"/>
      <c r="H417" s="321"/>
      <c r="I417" s="360"/>
      <c r="J417" s="140">
        <f t="shared" si="13"/>
        <v>40</v>
      </c>
      <c r="K417" s="81" t="str">
        <f t="shared" si="14"/>
        <v/>
      </c>
      <c r="L417" s="147">
        <v>13</v>
      </c>
      <c r="M417" s="147">
        <v>10</v>
      </c>
      <c r="N417" s="147">
        <v>0</v>
      </c>
      <c r="O417" s="147">
        <v>17</v>
      </c>
    </row>
    <row r="418" spans="1:22" s="83" customFormat="1" ht="34.5" customHeight="1">
      <c r="A418" s="251" t="s">
        <v>791</v>
      </c>
      <c r="B418" s="119"/>
      <c r="C418" s="368"/>
      <c r="D418" s="368"/>
      <c r="E418" s="319" t="s">
        <v>245</v>
      </c>
      <c r="F418" s="320"/>
      <c r="G418" s="320"/>
      <c r="H418" s="321"/>
      <c r="I418" s="360"/>
      <c r="J418" s="140">
        <f t="shared" si="13"/>
        <v>41</v>
      </c>
      <c r="K418" s="81" t="str">
        <f t="shared" si="14"/>
        <v/>
      </c>
      <c r="L418" s="147">
        <v>26</v>
      </c>
      <c r="M418" s="147">
        <v>4</v>
      </c>
      <c r="N418" s="147">
        <v>2</v>
      </c>
      <c r="O418" s="147">
        <v>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98</v>
      </c>
      <c r="K420" s="81" t="str">
        <f t="shared" si="14"/>
        <v/>
      </c>
      <c r="L420" s="147">
        <v>57</v>
      </c>
      <c r="M420" s="147">
        <v>34</v>
      </c>
      <c r="N420" s="147">
        <v>3</v>
      </c>
      <c r="O420" s="147">
        <v>4</v>
      </c>
    </row>
    <row r="421" spans="1:22" s="83" customFormat="1" ht="34.5" customHeight="1">
      <c r="A421" s="251" t="s">
        <v>794</v>
      </c>
      <c r="B421" s="119"/>
      <c r="C421" s="368"/>
      <c r="D421" s="368"/>
      <c r="E421" s="319" t="s">
        <v>247</v>
      </c>
      <c r="F421" s="320"/>
      <c r="G421" s="320"/>
      <c r="H421" s="321"/>
      <c r="I421" s="360"/>
      <c r="J421" s="140">
        <f t="shared" si="13"/>
        <v>117</v>
      </c>
      <c r="K421" s="81" t="str">
        <f t="shared" si="14"/>
        <v/>
      </c>
      <c r="L421" s="147">
        <v>34</v>
      </c>
      <c r="M421" s="147">
        <v>53</v>
      </c>
      <c r="N421" s="147">
        <v>28</v>
      </c>
      <c r="O421" s="147">
        <v>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1055</v>
      </c>
      <c r="O429" s="70" t="s">
        <v>1058</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1054</v>
      </c>
      <c r="K430" s="193" t="str">
        <f>IF(OR(COUNTIF(L430:O430,"未確認")&gt;0,COUNTIF(L430:O430,"~*")&gt;0),"※","")</f>
        <v/>
      </c>
      <c r="L430" s="147">
        <v>417</v>
      </c>
      <c r="M430" s="147">
        <v>388</v>
      </c>
      <c r="N430" s="147">
        <v>35</v>
      </c>
      <c r="O430" s="147">
        <v>214</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136</v>
      </c>
      <c r="K431" s="193" t="str">
        <f>IF(OR(COUNTIF(L431:O431,"未確認")&gt;0,COUNTIF(L431:O431,"~*")&gt;0),"※","")</f>
        <v/>
      </c>
      <c r="L431" s="147">
        <v>135</v>
      </c>
      <c r="M431" s="147">
        <v>0</v>
      </c>
      <c r="N431" s="147">
        <v>1</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214</v>
      </c>
      <c r="K432" s="193" t="str">
        <f>IF(OR(COUNTIF(L432:O432,"未確認")&gt;0,COUNTIF(L432:O432,"~*")&gt;0),"※","")</f>
        <v/>
      </c>
      <c r="L432" s="147">
        <v>87</v>
      </c>
      <c r="M432" s="147">
        <v>48</v>
      </c>
      <c r="N432" s="147">
        <v>5</v>
      </c>
      <c r="O432" s="147">
        <v>74</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618</v>
      </c>
      <c r="K433" s="193" t="str">
        <f>IF(OR(COUNTIF(L433:O433,"未確認")&gt;0,COUNTIF(L433:O433,"~*")&gt;0),"※","")</f>
        <v/>
      </c>
      <c r="L433" s="147">
        <v>109</v>
      </c>
      <c r="M433" s="147">
        <v>340</v>
      </c>
      <c r="N433" s="147">
        <v>29</v>
      </c>
      <c r="O433" s="147">
        <v>140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86</v>
      </c>
      <c r="K434" s="193" t="str">
        <f>IF(OR(COUNTIF(L434:O434,"未確認")&gt;0,COUNTIF(L434:O434,"~*")&gt;0),"※","")</f>
        <v/>
      </c>
      <c r="L434" s="147">
        <v>86</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1055</v>
      </c>
      <c r="O442" s="70" t="s">
        <v>1058</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1055</v>
      </c>
      <c r="O467" s="70" t="s">
        <v>1058</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1054</v>
      </c>
      <c r="O502" s="66" t="s">
        <v>1057</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1055</v>
      </c>
      <c r="O503" s="70" t="s">
        <v>1058</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1054</v>
      </c>
      <c r="O514" s="66" t="s">
        <v>1057</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1055</v>
      </c>
      <c r="O515" s="70" t="s">
        <v>1058</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1054</v>
      </c>
      <c r="O520" s="66" t="s">
        <v>1057</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1055</v>
      </c>
      <c r="O521" s="70" t="s">
        <v>1058</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1054</v>
      </c>
      <c r="O525" s="66" t="s">
        <v>1057</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1055</v>
      </c>
      <c r="O526" s="70" t="s">
        <v>1058</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1054</v>
      </c>
      <c r="O530" s="66" t="s">
        <v>1057</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1055</v>
      </c>
      <c r="O531" s="70" t="s">
        <v>1058</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1054</v>
      </c>
      <c r="O543" s="66" t="s">
        <v>1057</v>
      </c>
    </row>
    <row r="544" spans="1:22" s="1" customFormat="1" ht="20.25" customHeight="1">
      <c r="A544" s="243"/>
      <c r="C544" s="62"/>
      <c r="D544" s="3"/>
      <c r="E544" s="3"/>
      <c r="F544" s="3"/>
      <c r="G544" s="3"/>
      <c r="H544" s="287"/>
      <c r="I544" s="67" t="s">
        <v>36</v>
      </c>
      <c r="J544" s="68"/>
      <c r="K544" s="186"/>
      <c r="L544" s="70" t="s">
        <v>1046</v>
      </c>
      <c r="M544" s="70" t="s">
        <v>1046</v>
      </c>
      <c r="N544" s="70" t="s">
        <v>1055</v>
      </c>
      <c r="O544" s="70" t="s">
        <v>1058</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1053</v>
      </c>
      <c r="O558" s="211" t="s">
        <v>1053</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52.5</v>
      </c>
      <c r="M560" s="211">
        <v>78.7</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v>30.1</v>
      </c>
      <c r="M561" s="211">
        <v>40.5</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v>24.9</v>
      </c>
      <c r="M562" s="211">
        <v>30.5</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v>8.3000000000000007</v>
      </c>
      <c r="M563" s="211">
        <v>22.8</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v>0</v>
      </c>
      <c r="M564" s="211">
        <v>0</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v>31.6</v>
      </c>
      <c r="M565" s="211">
        <v>9.6999999999999993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v>64.8</v>
      </c>
      <c r="M566" s="211">
        <v>45.7</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v>23.4</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v>0</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v>0</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v>0</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v>0</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v>0</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v>0</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1054</v>
      </c>
      <c r="O588" s="66" t="s">
        <v>1057</v>
      </c>
    </row>
    <row r="589" spans="1:22" s="1" customFormat="1" ht="20.25" customHeight="1">
      <c r="A589" s="243"/>
      <c r="C589" s="62"/>
      <c r="D589" s="3"/>
      <c r="E589" s="3"/>
      <c r="F589" s="3"/>
      <c r="G589" s="3"/>
      <c r="H589" s="287"/>
      <c r="I589" s="67" t="s">
        <v>36</v>
      </c>
      <c r="J589" s="68"/>
      <c r="K589" s="186"/>
      <c r="L589" s="70" t="s">
        <v>1046</v>
      </c>
      <c r="M589" s="70" t="s">
        <v>1046</v>
      </c>
      <c r="N589" s="70" t="s">
        <v>1055</v>
      </c>
      <c r="O589" s="70" t="s">
        <v>1058</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61</v>
      </c>
      <c r="K593" s="201" t="str">
        <f>IF(OR(COUNTIF(L593:O593,"未確認")&gt;0,COUNTIF(L593:O593,"*")&gt;0),"※","")</f>
        <v/>
      </c>
      <c r="L593" s="117">
        <v>25</v>
      </c>
      <c r="M593" s="117">
        <v>36</v>
      </c>
      <c r="N593" s="117">
        <v>0</v>
      </c>
      <c r="O593" s="117">
        <v>0</v>
      </c>
    </row>
    <row r="594" spans="1:15" s="115" customFormat="1" ht="84" customHeight="1">
      <c r="A594" s="252" t="s">
        <v>894</v>
      </c>
      <c r="B594" s="84"/>
      <c r="C594" s="319" t="s">
        <v>394</v>
      </c>
      <c r="D594" s="320"/>
      <c r="E594" s="320"/>
      <c r="F594" s="320"/>
      <c r="G594" s="320"/>
      <c r="H594" s="321"/>
      <c r="I594" s="134" t="s">
        <v>395</v>
      </c>
      <c r="J594" s="116" t="str">
        <f>IF(SUM(L594:O594)=0,IF(COUNTIF(L594:O594,"未確認")&gt;0,"未確認",IF(COUNTIF(L594:O594,"~*")&gt;0,"*",SUM(L594:O594))),SUM(L594:O594))</f>
        <v>*</v>
      </c>
      <c r="K594" s="201" t="str">
        <f>IF(OR(COUNTIF(L594:O594,"未確認")&gt;0,COUNTIF(L594:O594,"*")&gt;0),"※","")</f>
        <v>※</v>
      </c>
      <c r="L594" s="117" t="s">
        <v>541</v>
      </c>
      <c r="M594" s="117" t="s">
        <v>541</v>
      </c>
      <c r="N594" s="117">
        <v>0</v>
      </c>
      <c r="O594" s="117">
        <v>0</v>
      </c>
    </row>
    <row r="595" spans="1:15" s="115" customFormat="1" ht="35.1" customHeight="1">
      <c r="A595" s="251" t="s">
        <v>895</v>
      </c>
      <c r="B595" s="84"/>
      <c r="C595" s="322" t="s">
        <v>991</v>
      </c>
      <c r="D595" s="323"/>
      <c r="E595" s="323"/>
      <c r="F595" s="323"/>
      <c r="G595" s="323"/>
      <c r="H595" s="324"/>
      <c r="I595" s="339" t="s">
        <v>397</v>
      </c>
      <c r="J595" s="140">
        <v>112</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61</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143</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86</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409</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1055</v>
      </c>
      <c r="O612" s="70" t="s">
        <v>1058</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17</v>
      </c>
      <c r="K614" s="201" t="str">
        <f t="shared" si="29"/>
        <v>※</v>
      </c>
      <c r="L614" s="117" t="s">
        <v>541</v>
      </c>
      <c r="M614" s="117">
        <v>17</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1055</v>
      </c>
      <c r="O630" s="70" t="s">
        <v>1058</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75</v>
      </c>
      <c r="K632" s="201" t="str">
        <f t="shared" si="31"/>
        <v/>
      </c>
      <c r="L632" s="117">
        <v>27</v>
      </c>
      <c r="M632" s="117">
        <v>48</v>
      </c>
      <c r="N632" s="117">
        <v>0</v>
      </c>
      <c r="O632" s="117">
        <v>0</v>
      </c>
    </row>
    <row r="633" spans="1:22" s="118" customFormat="1" ht="57">
      <c r="A633" s="252" t="s">
        <v>919</v>
      </c>
      <c r="B633" s="119"/>
      <c r="C633" s="319" t="s">
        <v>436</v>
      </c>
      <c r="D633" s="320"/>
      <c r="E633" s="320"/>
      <c r="F633" s="320"/>
      <c r="G633" s="320"/>
      <c r="H633" s="321"/>
      <c r="I633" s="122" t="s">
        <v>437</v>
      </c>
      <c r="J633" s="116">
        <f t="shared" si="30"/>
        <v>44</v>
      </c>
      <c r="K633" s="201" t="str">
        <f t="shared" si="31"/>
        <v/>
      </c>
      <c r="L633" s="117">
        <v>17</v>
      </c>
      <c r="M633" s="117">
        <v>27</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13</v>
      </c>
      <c r="K635" s="201" t="str">
        <f t="shared" si="31"/>
        <v>※</v>
      </c>
      <c r="L635" s="117" t="s">
        <v>541</v>
      </c>
      <c r="M635" s="117" t="s">
        <v>541</v>
      </c>
      <c r="N635" s="117">
        <v>13</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t="s">
        <v>541</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1055</v>
      </c>
      <c r="O645" s="70" t="s">
        <v>1058</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155</v>
      </c>
      <c r="K646" s="201" t="str">
        <f t="shared" ref="K646:K660" si="33">IF(OR(COUNTIF(L646:O646,"未確認")&gt;0,COUNTIF(L646:O646,"*")&gt;0),"※","")</f>
        <v/>
      </c>
      <c r="L646" s="117">
        <v>27</v>
      </c>
      <c r="M646" s="117">
        <v>38</v>
      </c>
      <c r="N646" s="117">
        <v>34</v>
      </c>
      <c r="O646" s="117">
        <v>56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67</v>
      </c>
      <c r="K648" s="201" t="str">
        <f t="shared" si="33"/>
        <v>※</v>
      </c>
      <c r="L648" s="117">
        <v>14</v>
      </c>
      <c r="M648" s="117" t="s">
        <v>541</v>
      </c>
      <c r="N648" s="117">
        <v>24</v>
      </c>
      <c r="O648" s="117">
        <v>29</v>
      </c>
    </row>
    <row r="649" spans="1:22" s="118" customFormat="1" ht="69.95" customHeight="1">
      <c r="A649" s="252" t="s">
        <v>928</v>
      </c>
      <c r="B649" s="84"/>
      <c r="C649" s="295"/>
      <c r="D649" s="297"/>
      <c r="E649" s="319" t="s">
        <v>940</v>
      </c>
      <c r="F649" s="320"/>
      <c r="G649" s="320"/>
      <c r="H649" s="321"/>
      <c r="I649" s="122" t="s">
        <v>456</v>
      </c>
      <c r="J649" s="116">
        <f t="shared" si="32"/>
        <v>41</v>
      </c>
      <c r="K649" s="201" t="str">
        <f t="shared" si="33"/>
        <v>※</v>
      </c>
      <c r="L649" s="117" t="s">
        <v>541</v>
      </c>
      <c r="M649" s="117">
        <v>26</v>
      </c>
      <c r="N649" s="117" t="s">
        <v>541</v>
      </c>
      <c r="O649" s="117">
        <v>15</v>
      </c>
    </row>
    <row r="650" spans="1:22" s="118" customFormat="1" ht="84" customHeight="1">
      <c r="A650" s="252" t="s">
        <v>929</v>
      </c>
      <c r="B650" s="84"/>
      <c r="C650" s="295"/>
      <c r="D650" s="297"/>
      <c r="E650" s="319" t="s">
        <v>941</v>
      </c>
      <c r="F650" s="320"/>
      <c r="G650" s="320"/>
      <c r="H650" s="321"/>
      <c r="I650" s="122" t="s">
        <v>458</v>
      </c>
      <c r="J650" s="116">
        <f t="shared" si="32"/>
        <v>12</v>
      </c>
      <c r="K650" s="201" t="str">
        <f t="shared" si="33"/>
        <v>※</v>
      </c>
      <c r="L650" s="117" t="s">
        <v>541</v>
      </c>
      <c r="M650" s="117" t="s">
        <v>541</v>
      </c>
      <c r="N650" s="117" t="s">
        <v>541</v>
      </c>
      <c r="O650" s="117">
        <v>12</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41</v>
      </c>
      <c r="K655" s="201" t="str">
        <f t="shared" si="33"/>
        <v>※</v>
      </c>
      <c r="L655" s="117">
        <v>19</v>
      </c>
      <c r="M655" s="117">
        <v>22</v>
      </c>
      <c r="N655" s="117" t="s">
        <v>541</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27</v>
      </c>
      <c r="K657" s="201" t="str">
        <f t="shared" si="33"/>
        <v>※</v>
      </c>
      <c r="L657" s="117">
        <v>10</v>
      </c>
      <c r="M657" s="117">
        <v>17</v>
      </c>
      <c r="N657" s="117" t="s">
        <v>541</v>
      </c>
      <c r="O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56</v>
      </c>
      <c r="K659" s="201" t="str">
        <f t="shared" si="33"/>
        <v/>
      </c>
      <c r="L659" s="117">
        <v>0</v>
      </c>
      <c r="M659" s="117">
        <v>0</v>
      </c>
      <c r="N659" s="117">
        <v>0</v>
      </c>
      <c r="O659" s="117">
        <v>56</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1055</v>
      </c>
      <c r="O666" s="70" t="s">
        <v>1058</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4.5</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239</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28</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12</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108</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95</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29.4</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1055</v>
      </c>
      <c r="O682" s="70" t="s">
        <v>1058</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29</v>
      </c>
      <c r="K683" s="201" t="str">
        <f>IF(OR(COUNTIF(L683:O683,"未確認")&gt;0,COUNTIF(L683:O683,"*")&gt;0),"※","")</f>
        <v>※</v>
      </c>
      <c r="L683" s="117">
        <v>0</v>
      </c>
      <c r="M683" s="117" t="s">
        <v>541</v>
      </c>
      <c r="N683" s="117">
        <v>29</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1055</v>
      </c>
      <c r="O692" s="70" t="s">
        <v>1058</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t="s">
        <v>541</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1055</v>
      </c>
      <c r="O705" s="70" t="s">
        <v>1058</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61DBBF-17C4-4076-AA9F-88D78541CFBE}"/>
    <hyperlink ref="J71:L71" location="病院!B464" display="・手術の状況" xr:uid="{05D31E3E-793A-489D-BB79-7B9587716A2A}"/>
    <hyperlink ref="J72:L72" location="病院!B500" display="・がん、脳卒中、心筋梗塞、分娩、精神医療への対応状況" xr:uid="{C02B6E3E-6582-4983-8442-7DA92650204F}"/>
    <hyperlink ref="J73:L73" location="病院!B541" display="・重症患者への対応状況" xr:uid="{43C3F2C1-9922-41E9-B1E4-3C7277C73D37}"/>
    <hyperlink ref="J74:L74" location="病院!B586" display="・救急医療の実施状況" xr:uid="{4BD9A0DE-F9A9-4BBD-874A-40585653F1D2}"/>
    <hyperlink ref="J75:L75" location="病院!B609" display="・急性期後の支援、在宅復帰の支援の状況" xr:uid="{C14FDDAE-F261-44B2-A824-DFE20F6F7839}"/>
    <hyperlink ref="J76:L76" location="病院!B627" display="・全身管理の状況" xr:uid="{32A2534D-4B52-4452-AB23-56B772B8694D}"/>
    <hyperlink ref="J78:L78" location="病院!B679" display="・長期療養患者の受入状況" xr:uid="{BFF7CB31-8085-4F1D-B9B2-D60470569BE4}"/>
    <hyperlink ref="J77:L77" location="病院!B642" display="・リハビリテーションの実施状況" xr:uid="{4F1F6B7F-4EAB-4255-9200-AC5F698DD9D9}"/>
    <hyperlink ref="J79:L79" location="病院!B689" display="・重度の障害児等の受入状況" xr:uid="{BC0A296A-097C-46C3-84E6-AA43C18E5CA1}"/>
    <hyperlink ref="J80:L80" location="病院!B702" display="・医科歯科の連携状況" xr:uid="{4F19B25D-FD80-4C45-9BEB-53345635D6FE}"/>
    <hyperlink ref="M71:N71" location="'病院(H30案)'!B448" display="・手術の状況" xr:uid="{0C182F7F-6EDC-4584-BECB-B47548461523}"/>
    <hyperlink ref="M72:N72" location="'病院(H30案)'!B484" display="・がん、脳卒中、心筋梗塞、分娩、精神医療への対応状況" xr:uid="{01D50243-1BDB-41D3-AD40-36305DECE81E}"/>
    <hyperlink ref="M73:N73" location="'病院(H30案)'!B525" display="・重症患者への対応状況" xr:uid="{8FC9EB76-E1FA-40E6-A675-A5027A0CBCB8}"/>
    <hyperlink ref="M74:N74" location="'病院(H30案)'!B570" display="・救急医療の実施状況" xr:uid="{6561B77F-23D6-4944-B966-352041A7EEDD}"/>
    <hyperlink ref="M75:N75" location="'病院(H30案)'!B593" display="・急性期後の支援、在宅復帰の支援の状況" xr:uid="{1DDE2382-F12F-4EAD-BC3C-C74940C9DA4D}"/>
    <hyperlink ref="C71:G71" location="病院!B87" display="・設置主体" xr:uid="{C762A683-06E8-421A-ACB9-9AA9CE4B4E06}"/>
    <hyperlink ref="C72:G72" location="病院!B95" display="・病床の状況" xr:uid="{84EA97E9-E3AA-4C28-B377-3C7FDD6C27E6}"/>
    <hyperlink ref="C73:G73" location="病院!B116" display="・診療科" xr:uid="{C8B6EAFA-4B30-43FA-8CF9-574D31ADDBA1}"/>
    <hyperlink ref="C74:G74" location="病院!B127" display="・入院基本料・特定入院料及び届出病床数" xr:uid="{B63965F8-552D-4FD5-8D4F-EE1A3104FC05}"/>
    <hyperlink ref="C75:G75" location="病院!B141" display="・算定する入院基本用・特定入院料等の状況" xr:uid="{CE5A3306-2980-4C40-B03B-BA57663D0219}"/>
    <hyperlink ref="C76:G76" location="病院!B224" display="・DPC医療機関群の種類" xr:uid="{239070F6-A985-4C84-8A39-B7AD0D06A3FA}"/>
    <hyperlink ref="C77:G77" location="病院!B232" display="・救急告示病院、二次救急医療施設、三次救急医療施設の告示・認定の有無" xr:uid="{23263D26-C53B-4FB9-9C7E-477D63650C8B}"/>
    <hyperlink ref="C78:F78" location="病院!B242" display="・承認の有無" xr:uid="{9266D830-E02F-4D74-BDD0-D8C27B7BD6F5}"/>
    <hyperlink ref="C79:F79" location="病院!B251" display="・診療報酬の届出の有無" xr:uid="{95D7B76F-E88E-413B-A018-BBB7BA142ED1}"/>
    <hyperlink ref="C80:F80" location="病院!B261" display="・職員数の状況" xr:uid="{93B29A43-73F2-4B89-B1D4-4CDF22AEF533}"/>
    <hyperlink ref="C81:F81" location="病院!B320" display="・退院調整部門の設置状況" xr:uid="{82B0EBB6-3E80-44AB-B44D-8552443B00BB}"/>
    <hyperlink ref="C82:F82" location="病院!B340" display="・医療機器の台数" xr:uid="{09FE1648-E9A9-4AE8-8659-7D5286381FC1}"/>
    <hyperlink ref="C83:G83" location="病院!B365" display="・過去1年間の間に病棟の再編・見直しがあった場合の報告対象期間" xr:uid="{F80BF19A-B6B8-473C-812B-9B1FB11A8865}"/>
    <hyperlink ref="H71:I71" location="病院!B388" display="・入院患者の状況（年間）" xr:uid="{3F20B587-9A11-4BF9-ACB1-A84E067A661A}"/>
    <hyperlink ref="H72:I72" location="病院!B401" display="・入院患者の状況（年間／入棟前の場所・退棟先の場所の状況）" xr:uid="{28B4D87B-3DC8-494E-88C1-2DAF77D4A57C}"/>
    <hyperlink ref="H73:I73" location="病院!B426" display="・退院後に在宅医療を必要とする患者の状況" xr:uid="{AEF55FAB-1D3B-4869-9378-95B28394C87B}"/>
    <hyperlink ref="H74:I74" location="病院!B438" display="・看取りを行った患者数" xr:uid="{DD26AC89-7922-455A-8F32-0D9ADF6FA7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2019-11-15T06:24:45Z</dcterms:modified>
</cp:coreProperties>
</file>