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1723C63-DAC1-4EFB-A531-258A35243D31}"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<sst xmlns="http://schemas.openxmlformats.org/spreadsheetml/2006/main" count="2975" uniqueCount="1044">
  <si>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</si>
  <si>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</si>
  <si>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</si>
  <si>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</si>
  <si>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</si>
  <si>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</si>
  <si>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</si>
  <si>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</si>
  <si>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</si>
  <si>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</si>
  <si>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</si>
  <si>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</si>
  <si>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</si>
  <si>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</si>
  <si>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</si>
  <si>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</si>
  <si>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</si>
  <si>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</si>
  <si>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</si>
  <si>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</si>
  <si>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</si>
  <si>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</si>
  <si>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</si>
  <si>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</si>
  <si>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</si>
  <si>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</si>
  <si>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</si>
  <si>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</si>
  <si>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</si>
  <si>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</si>
  <si>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</si>
  <si>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</si>
  <si>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</si>
  <si>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</si>
  <si>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</si>
  <si>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</si>
  <si>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</si>
  <si>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</si>
  <si>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</si>
  <si>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</si>
  <si>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</si>
  <si>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</si>
  <si>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</si>
  <si>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</si>
  <si>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</si>
  <si>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</si>
  <si>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</si>
  <si>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</si>
  <si>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</si>
  <si>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</si>
  <si>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</si>
  <si>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</si>
  <si>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</si>
  <si>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</si>
  <si>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</si>
  <si>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</si>
  <si>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</si>
  <si>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</si>
  <si>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</si>
  <si>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</si>
  <si>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</si>
  <si>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</si>
  <si>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</si>
  <si>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</si>
  <si>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</si>
  <si>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</si>
  <si>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</si>
  <si>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</si>
  <si>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</si>
  <si>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</si>
  <si>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</si>
  <si>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</si>
  <si>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</si>
  <si>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</si>
  <si>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</si>
  <si>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</si>
  <si>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</si>
  <si>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</si>
  <si>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</si>
  <si>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</si>
  <si>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</si>
  <si>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</si>
  <si>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</si>
  <si>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</si>
  <si>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</si>
  <si>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</si>
  <si>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</si>
  <si>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</si>
  <si>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</si>
  <si>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</si>
  <si>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</si>
  <si>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</si>
  <si>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</si>
  <si>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</si>
  <si>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</si>
  <si>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</si>
  <si>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</si>
  <si>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</si>
  <si>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</si>
  <si>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</si>
  <si>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</si>
  <si>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</si>
  <si>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</si>
  <si>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</si>
  <si>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</si>
  <si>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</si>
  <si>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</si>
  <si>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</si>
  <si>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</si>
  <si>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</si>
  <si>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</si>
  <si>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</si>
  <si>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</si>
  <si>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</si>
  <si>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</si>
  <si>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</si>
  <si>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</si>
  <si>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</si>
  <si>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</si>
  <si>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</si>
  <si>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</si>
  <si>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</si>
  <si>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</si>
  <si>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</si>
  <si>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</si>
  <si>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</si>
  <si>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</si>
  <si>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</si>
  <si>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</si>
  <si>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</si>
  <si>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</si>
  <si>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</si>
  <si>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</si>
  <si>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</si>
  <si>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</si>
  <si>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</si>
  <si>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</si>
  <si>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</si>
  <si>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</si>
  <si>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</si>
  <si>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</si>
  <si>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</si>
  <si>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</si>
  <si>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</si>
  <si>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</si>
  <si>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</si>
  <si>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</si>
  <si>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</si>
  <si>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</si>
  <si>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</si>
  <si>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</si>
  <si>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</si>
  <si>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</si>
  <si>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</si>
  <si>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</si>
  <si>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</si>
  <si>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</si>
  <si>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</si>
  <si>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</si>
  <si>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</si>
  <si>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</si>
  <si>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</si>
  <si>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</si>
  <si>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</si>
  <si>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</si>
  <si>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</si>
  <si>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</si>
  <si>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</si>
  <si>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</si>
  <si>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</si>
  <si>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</si>
  <si>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</si>
  <si>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</si>
  <si>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</si>
  <si>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</si>
  <si>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</si>
  <si>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</si>
  <si>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</si>
  <si>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</si>
  <si>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</si>
  <si>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</si>
  <si>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</si>
  <si>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</si>
  <si>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</si>
  <si>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</si>
  <si>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</si>
  <si>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</si>
  <si>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</si>
  <si>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</si>
  <si>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</si>
  <si>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</si>
  <si>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</si>
  <si>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</si>
  <si>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</si>
  <si>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</si>
  <si>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</si>
  <si>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</si>
  <si>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</si>
  <si>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</si>
  <si>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</si>
  <si>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</si>
  <si>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</si>
  <si>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</si>
  <si>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</si>
  <si>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</si>
  <si>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</si>
  <si>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</si>
  <si>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</si>
  <si>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</si>
  <si>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</si>
  <si>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</si>
  <si>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</si>
  <si>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</si>
  <si>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</si>
  <si>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</si>
  <si>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</si>
  <si>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</si>
  <si>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</si>
  <si>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</si>
  <si>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</si>
  <si>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</si>
  <si>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</si>
  <si>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</si>
  <si>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</si>
  <si>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</si>
  <si>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</si>
  <si>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</si>
  <si>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</si>
  <si>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</si>
  <si>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</si>
  <si>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</si>
  <si>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</si>
  <si>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</si>
  <si>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</si>
  <si>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</si>
  <si>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</si>
  <si>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</si>
  <si>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</si>
  <si>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</si>
  <si>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</si>
  <si>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</si>
  <si>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</si>
  <si>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</si>
  <si>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</si>
  <si>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</si>
  <si>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</si>
  <si>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</si>
  <si>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</si>
  <si>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</si>
  <si>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</si>
  <si>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</si>
  <si>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</si>
  <si>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</si>
  <si>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</si>
  <si>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</si>
  <si>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</si>
  <si>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</si>
  <si>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</si>
  <si>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</si>
  <si>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</si>
  <si>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</si>
  <si>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</si>
  <si>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</si>
  <si>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</si>
  <si>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</si>
  <si>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</si>
  <si>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</si>
  <si>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</si>
  <si>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</si>
  <si>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</si>
  <si>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</si>
  <si>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</si>
  <si>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</si>
  <si>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</si>
  <si>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</si>
  <si>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</si>
  <si>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</si>
  <si>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</si>
  <si>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</si>
  <si>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</si>
  <si>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</si>
  <si>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</si>
  <si>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</si>
  <si>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</si>
  <si>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</si>
  <si>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</si>
  <si>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</si>
  <si>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</si>
  <si>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</si>
  <si>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</si>
  <si>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</si>
  <si>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</si>
  <si>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</si>
  <si>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</si>
  <si>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</si>
  <si>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</si>
  <si>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</si>
  <si>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</si>
  <si>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</si>
  <si>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</si>
  <si>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</si>
  <si>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</si>
  <si>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</si>
  <si>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</si>
  <si>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</si>
  <si>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</si>
  <si>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</si>
  <si>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</si>
  <si>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</si>
  <si>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</si>
  <si>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</si>
  <si>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</si>
  <si>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</si>
  <si>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</si>
  <si>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</si>
  <si>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</si>
  <si>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</si>
  <si>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</si>
  <si>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</si>
  <si>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</si>
  <si>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</si>
  <si>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</si>
  <si>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</si>
  <si>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</si>
  <si>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</si>
  <si>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</si>
  <si>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</si>
  <si>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</si>
  <si>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</si>
  <si>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</si>
  <si>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</si>
  <si>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</si>
  <si>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</si>
  <si>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</si>
  <si>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</si>
  <si>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</si>
  <si>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</si>
  <si>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</si>
  <si>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</si>
  <si>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</si>
  <si>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</si>
  <si>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</si>
  <si>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</si>
  <si>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</si>
  <si>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</si>
  <si>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</si>
  <si>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</si>
  <si>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</si>
  <si>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</si>
  <si>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</si>
  <si>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</si>
  <si>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</si>
  <si>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</si>
  <si>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</si>
  <si>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</si>
  <si>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</si>
  <si>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</si>
  <si>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</si>
  <si>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</si>
  <si>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</si>
  <si>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</si>
  <si>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</si>
  <si>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</si>
  <si>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</si>
  <si>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</si>
  <si>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</si>
  <si>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</si>
  <si>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</si>
  <si>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</si>
  <si>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</si>
  <si>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</si>
  <si>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</si>
  <si>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</si>
  <si>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</si>
  <si>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</si>
  <si>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</si>
  <si>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</si>
  <si>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</si>
  <si>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</si>
  <si>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</si>
  <si>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</si>
  <si>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</si>
  <si>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</si>
  <si>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</si>
  <si>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</si>
  <si>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</si>
  <si>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</si>
  <si>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</si>
  <si>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</si>
  <si>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</si>
  <si>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</si>
  <si>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</si>
  <si>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</si>
  <si>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</si>
  <si>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</si>
  <si>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</si>
  <si>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</si>
  <si>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</si>
  <si>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</si>
  <si>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</si>
  <si>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</si>
  <si>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</si>
  <si>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</si>
  <si>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</si>
  <si>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</si>
  <si>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</si>
  <si>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</si>
  <si>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</si>
  <si>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</si>
  <si>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</si>
  <si>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</si>
  <si>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</si>
  <si>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</si>
  <si>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</si>
  <si>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</si>
  <si>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</si>
  <si>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</si>
  <si>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</si>
  <si>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</si>
  <si>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</si>
  <si>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</si>
  <si>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</si>
  <si>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</si>
  <si>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</si>
  <si>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</si>
  <si>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</si>
  <si>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</si>
  <si>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</si>
  <si>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</si>
  <si>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</si>
  <si>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</si>
  <si>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</si>
  <si>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</si>
  <si>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</si>
  <si>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</si>
  <si>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</si>
  <si>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</si>
  <si>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</si>
  <si>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</si>
  <si>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</si>
  <si>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</si>
  <si>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</si>
  <si>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</si>
  <si>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</si>
  <si>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</si>
  <si>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</si>
  <si>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</si>
  <si>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</si>
  <si>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</si>
  <si>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</si>
  <si>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</si>
  <si>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</si>
  <si>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</si>
  <si>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</si>
  <si>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</si>
  <si>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</si>
  <si>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</si>
  <si>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</si>
  <si>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</si>
  <si>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</si>
  <si>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</si>
  <si>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</si>
  <si>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</si>
  <si>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</si>
  <si>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</si>
  <si>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</si>
  <si>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</si>
  <si>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</si>
  <si>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</si>
  <si>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</si>
  <si>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</si>
  <si>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</si>
  <si>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</si>
  <si>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</si>
  <si>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</si>
  <si>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</si>
  <si>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</si>
  <si>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</si>
  <si>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</si>
  <si>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</si>
  <si>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</si>
  <si>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</si>
  <si>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</si>
  <si>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</si>
  <si>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</si>
  <si>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</si>
  <si>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</si>
  <si>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</si>
  <si>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</si>
  <si>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</si>
  <si>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</si>
  <si>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</si>
  <si>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</si>
  <si>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</si>
  <si>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</si>
  <si>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</si>
  <si>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</si>
  <si>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</si>
  <si>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</si>
  <si>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</si>
  <si>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</si>
  <si>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</si>
  <si>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</si>
  <si>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</si>
  <si>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</si>
  <si>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</si>
  <si>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</si>
  <si>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</si>
  <si>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</si>
  <si>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</si>
  <si>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</si>
  <si>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</si>
  <si>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</si>
  <si>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</si>
  <si>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</si>
  <si>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</si>
  <si>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</si>
  <si>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</si>
  <si>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</si>
  <si>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</si>
  <si>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</si>
  <si>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</si>
  <si>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</si>
  <si>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</si>
  <si>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</si>
  <si>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</si>
  <si>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</si>
  <si>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</si>
  <si>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</si>
  <si>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</si>
  <si>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</si>
  <si>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</si>
  <si>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</si>
  <si>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</si>
  <si>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</si>
  <si>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</si>
  <si>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</si>
  <si>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</si>
  <si>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</si>
  <si>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</si>
  <si>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</si>
  <si>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</si>
  <si>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</si>
  <si>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</si>
  <si>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</si>
  <si>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</si>
  <si>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</si>
  <si>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</si>
  <si>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</si>
  <si>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</si>
  <si>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</si>
  <si>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</si>
  <si>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</si>
  <si>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</si>
  <si>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</si>
  <si>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</si>
  <si>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</si>
  <si>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</si>
  <si>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</si>
  <si>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</si>
  <si>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</si>
  <si>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</si>
  <si>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</si>
  <si>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</si>
  <si>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</si>
  <si>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</si>
  <si>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</si>
  <si>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</si>
  <si>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</si>
  <si>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</si>
  <si>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</si>
  <si>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</si>
  <si>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</si>
  <si>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</si>
  <si>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</si>
  <si>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</si>
  <si>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</si>
  <si>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</si>
  <si>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</si>
  <si>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</si>
  <si>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</si>
  <si>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</si>
  <si>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</si>
  <si>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</si>
  <si>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</si>
  <si>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</si>
  <si>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</si>
  <si>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</si>
  <si>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</si>
  <si>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</si>
  <si>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</si>
  <si>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</si>
  <si>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</si>
  <si>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</si>
  <si>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</si>
  <si>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</si>
  <si>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</si>
  <si>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</si>
  <si>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</si>
  <si>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</si>
  <si>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</si>
  <si>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</si>
  <si>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</si>
  <si>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</si>
  <si>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</si>
  <si>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</si>
  <si>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</si>
  <si>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</si>
  <si>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</si>
  <si>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</si>
  <si>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</si>
  <si>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</si>
  <si>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</si>
  <si>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</si>
  <si>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</si>
  <si>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</si>
  <si>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</si>
  <si>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</si>
  <si>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</si>
  <si>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</si>
  <si>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</si>
  <si>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</si>
  <si>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</si>
  <si>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</si>
  <si>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</si>
  <si>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</si>
  <si>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</si>
  <si>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</si>
  <si>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</si>
  <si>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</si>
  <si>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</si>
  <si>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</si>
  <si>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</si>
  <si>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</si>
  <si>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</si>
  <si>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</si>
  <si>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</si>
  <si>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</si>
  <si>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</si>
  <si>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</si>
  <si>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</si>
  <si>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</si>
  <si>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</si>
  <si>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</si>
  <si>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</si>
  <si>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</si>
  <si>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</si>
  <si>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</si>
  <si>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</si>
  <si>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</si>
  <si>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</si>
  <si>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</si>
  <si>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</si>
  <si>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</si>
  <si>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</si>
  <si>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</si>
  <si>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</si>
  <si>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</si>
  <si>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</si>
  <si>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</si>
  <si>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</si>
  <si>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</si>
  <si>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</si>
  <si>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</si>
  <si>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</si>
  <si>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</si>
  <si>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</si>
  <si>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</si>
  <si>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</si>
  <si>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</si>
  <si>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</si>
  <si>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</si>
  <si>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</si>
  <si>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</si>
  <si>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</si>
  <si>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</si>
  <si>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</si>
  <si>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</si>
  <si>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</si>
  <si>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</si>
  <si>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</si>
  <si>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</si>
  <si>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</si>
  <si>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</si>
  <si>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</si>
  <si>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</si>
  <si>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</si>
  <si>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</si>
  <si>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</si>
  <si>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</si>
  <si>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</si>
  <si>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</si>
  <si>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</si>
  <si>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</si>
  <si>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</si>
  <si>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</si>
  <si>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</si>
  <si>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</si>
  <si>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</si>
  <si>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</si>
  <si>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</si>
  <si>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</si>
  <si>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</si>
  <si>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</si>
  <si>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</si>
  <si>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</si>
  <si>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</si>
  <si>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</si>
  <si>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</si>
  <si>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</si>
  <si>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</si>
  <si>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</si>
  <si>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</si>
  <si>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</si>
  <si>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</si>
  <si>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</si>
  <si>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</si>
  <si>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</si>
  <si>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</si>
  <si>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</si>
  <si>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</si>
  <si>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</si>
  <si>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</si>
  <si>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</si>
  <si>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</si>
  <si>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</si>
  <si>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</si>
  <si>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</si>
  <si>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</si>
  <si>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</si>
  <si>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</si>
  <si>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</si>
  <si>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</si>
  <si>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</si>
  <si>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</si>
  <si>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</si>
  <si>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</si>
  <si>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</si>
  <si>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</si>
  <si>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</si>
  <si>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</si>
  <si>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</si>
  <si>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</si>
  <si>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</si>
  <si>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</si>
  <si>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</si>
  <si>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</si>
  <si>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</si>
  <si>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</si>
  <si>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</si>
  <si>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</si>
  <si>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</si>
  <si>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</si>
  <si>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</si>
  <si>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</si>
  <si>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</si>
  <si>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</si>
  <si>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</si>
  <si>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</si>
  <si>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</si>
  <si>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</si>
  <si>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</si>
  <si>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</si>
  <si>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</si>
  <si>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</si>
  <si>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</si>
  <si>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</si>
  <si>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</si>
  <si>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</si>
  <si>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</si>
  <si>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</si>
  <si>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</si>
  <si>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</si>
  <si>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</si>
  <si>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</si>
  <si>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</si>
  <si>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</si>
  <si>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</si>
  <si>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</si>
  <si>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</si>
  <si>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</si>
  <si>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</si>
  <si>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</si>
  <si>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</si>
  <si>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</si>
  <si>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</si>
  <si>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</si>
  <si>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</si>
  <si>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</si>
  <si>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</si>
  <si>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</si>
  <si>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</si>
  <si>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</si>
  <si>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</si>
  <si>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</si>
  <si>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</si>
  <si>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</si>
  <si>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</si>
  <si>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</si>
  <si>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</si>
  <si>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</si>
  <si>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</si>
  <si>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</si>
  <si>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</si>
  <si>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</si>
  <si>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</si>
  <si>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</si>
  <si>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</si>
  <si>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</si>
  <si>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</si>
  <si>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</si>
  <si>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</si>
  <si>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</si>
  <si>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</si>
  <si>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</si>
  <si>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</si>
  <si>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</si>
  <si>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</si>
  <si>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</si>
  <si>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</si>
  <si>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</si>
  <si>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</si>
  <si>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</si>
  <si>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</si>
  <si>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</si>
  <si>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</si>
  <si>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</si>
  <si>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</si>
  <si>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</si>
  <si>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</si>
  <si>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</si>
  <si>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</si>
  <si>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</si>
  <si>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</si>
  <si>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</si>
  <si>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</si>
  <si>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</si>
  <si>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</si>
  <si>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</si>
  <si>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</si>
  <si>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</si>
  <si>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</si>
  <si>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</si>
  <si>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</si>
  <si>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</si>
  <si>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</si>
  <si>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</si>
  <si>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</si>
  <si>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</si>
  <si>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</si>
  <si>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</si>
  <si>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</si>
  <si>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</si>
  <si>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</si>
  <si>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</si>
  <si>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</si>
  <si>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</si>
  <si>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</si>
  <si>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</si>
  <si>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</si>
  <si>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</si>
  <si>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</si>
  <si>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</si>
  <si>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</si>
  <si>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</si>
  <si>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</si>
  <si>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</si>
  <si>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</si>
  <si>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</si>
  <si>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</si>
  <si>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</si>
  <si>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</si>
  <si>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</si>
  <si>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</si>
  <si>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</si>
  <si>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</si>
  <si>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</si>
  <si>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</si>
  <si>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</si>
  <si>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</si>
  <si>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</si>
  <si>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</si>
  <si>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</si>
  <si>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</si>
  <si>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</si>
  <si>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</si>
  <si>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</si>
  <si>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</si>
  <si>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</si>
  <si>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</si>
  <si>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</si>
  <si>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</si>
  <si>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</si>
  <si>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</si>
  <si>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</si>
  <si>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</si>
  <si>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</si>
  <si>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</si>
  <si>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</si>
  <si>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</si>
  <si>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</si>
  <si>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</si>
  <si>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</si>
  <si>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</si>
  <si>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</si>
  <si>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</si>
  <si>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</si>
  <si>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</si>
  <si>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</si>
  <si>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</si>
  <si>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</si>
  <si>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</si>
  <si>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</si>
  <si>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</si>
  <si>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</si>
  <si>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</si>
  <si>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</si>
  <si>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</si>
  <si>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</si>
  <si>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</si>
  <si>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</si>
  <si>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</si>
  <si>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</si>
  <si>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</si>
  <si>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</si>
  <si>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</si>
  <si>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</si>
  <si>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</si>
  <si>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</si>
  <si>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</si>
  <si>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</si>
  <si>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</si>
  <si>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</si>
  <si>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</si>
  <si>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</si>
  <si>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</si>
  <si>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</si>
  <si>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</si>
  <si>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</si>
  <si>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</si>
  <si>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</si>
  <si>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</si>
  <si>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</si>
  <si>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</si>
  <si>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</si>
  <si>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</si>
  <si>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</si>
  <si>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</si>
  <si>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</si>
  <si>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</si>
  <si>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</si>
  <si>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</si>
  <si>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</si>
  <si>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</si>
  <si>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</si>
  <si>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</si>
  <si>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</si>
  <si>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</si>
  <si>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</si>
  <si>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</si>
  <si>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</si>
  <si>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</si>
  <si>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</si>
  <si>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</si>
  <si>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</si>
  <si>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</si>
  <si>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</si>
  <si>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</si>
  <si>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</si>
  <si>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</si>
  <si>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</si>
  <si>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</si>
  <si>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</si>
  <si>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</si>
  <si>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</si>
  <si>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</si>
  <si>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</si>
  <si>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</si>
  <si>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</si>
  <si>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</si>
  <si>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</si>
  <si>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</si>
  <si>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</si>
  <si>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</si>
  <si>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</si>
  <si>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</si>
  <si>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</si>
  <si>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</si>
  <si>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</si>
  <si>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</si>
  <si>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</si>
  <si>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</si>
  <si>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</si>
  <si>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</si>
  <si>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</si>
  <si>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</si>
  <si>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</si>
  <si>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</si>
  <si>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</si>
  <si>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</si>
  <si>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</si>
  <si>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</si>
  <si>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</si>
  <si>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</si>
  <si>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</si>
  <si>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</si>
  <si>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</si>
  <si>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</si>
  <si>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</si>
  <si>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</si>
  <si>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</si>
  <si>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</si>
  <si>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</si>
  <si>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</si>
  <si>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</si>
  <si>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</si>
  <si>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</si>
  <si>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</si>
  <si>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</si>
  <si>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</si>
  <si>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</si>
  <si>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</si>
  <si>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</si>
  <si>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</si>
  <si>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</si>
  <si>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</si>
  <si>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</si>
  <si>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</si>
  <si>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</si>
  <si>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</si>
  <si>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</si>
  <si>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</si>
  <si>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</si>
  <si>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</si>
  <si>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医療法人社団福秀会浦安高柳病院</t>
    <phoneticPr fontId="3"/>
  </si>
  <si>
    <t>〒279-0004 浦安市猫実５－１１－４</t>
    <phoneticPr fontId="3"/>
  </si>
  <si>
    <t>〇</t>
  </si>
  <si>
    <t>医療法人</t>
  </si>
  <si>
    <t>内科</t>
  </si>
  <si>
    <t>療養病棟入院料１</t>
  </si>
  <si>
    <t>ＤＰＣ病院ではない</t>
  </si>
  <si>
    <t>-</t>
    <phoneticPr fontId="3"/>
  </si>
  <si>
    <t>浦安高柳病院　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</si>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</sst>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3112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1042</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1036</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1042</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1036</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1042</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1042</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1042</v>
      </c>
    </row>
    <row r="90" spans="1:23" s="21" customFormat="1">
      <c r="A90" s="243"/>
      <c r="B90" s="1"/>
      <c r="C90" s="3"/>
      <c r="D90" s="3"/>
      <c r="E90" s="3"/>
      <c r="F90" s="3"/>
      <c r="G90" s="3"/>
      <c r="H90" s="286"/>
      <c r="I90" s="67" t="s">
        <v>36</v>
      </c>
      <c r="J90" s="68"/>
      <c r="K90" s="69"/>
      <c r="L90" s="262" t="s">
        <v>1043</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1043</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60</v>
      </c>
      <c r="K103" s="237" t="str">
        <f t="shared" si="1"/>
        <v/>
      </c>
      <c r="L103" s="258">
        <v>60</v>
      </c>
    </row>
    <row r="104" spans="1:22" s="83" customFormat="1" ht="34.5" customHeight="1">
      <c r="A104" s="244" t="s">
        <v>614</v>
      </c>
      <c r="B104" s="84"/>
      <c r="C104" s="394"/>
      <c r="D104" s="395"/>
      <c r="E104" s="426"/>
      <c r="F104" s="427"/>
      <c r="G104" s="318" t="s">
        <v>47</v>
      </c>
      <c r="H104" s="320"/>
      <c r="I104" s="418"/>
      <c r="J104" s="256">
        <f t="shared" si="0"/>
        <v>60</v>
      </c>
      <c r="K104" s="237" t="str">
        <f t="shared" si="1"/>
        <v/>
      </c>
      <c r="L104" s="258">
        <v>60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60</v>
      </c>
      <c r="K106" s="237" t="str">
        <f t="shared" si="1"/>
        <v/>
      </c>
      <c r="L106" s="258">
        <v>60</v>
      </c>
    </row>
    <row r="107" spans="1:22" s="83" customFormat="1" ht="34.5" customHeight="1">
      <c r="A107" s="244" t="s">
        <v>614</v>
      </c>
      <c r="B107" s="84"/>
      <c r="C107" s="394"/>
      <c r="D107" s="395"/>
      <c r="E107" s="426"/>
      <c r="F107" s="427"/>
      <c r="G107" s="318" t="s">
        <v>47</v>
      </c>
      <c r="H107" s="320"/>
      <c r="I107" s="418"/>
      <c r="J107" s="256">
        <f t="shared" si="0"/>
        <v>60</v>
      </c>
      <c r="K107" s="237" t="str">
        <f t="shared" si="1"/>
        <v/>
      </c>
      <c r="L107" s="258">
        <v>60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60</v>
      </c>
      <c r="K109" s="237" t="str">
        <f t="shared" si="1"/>
        <v/>
      </c>
      <c r="L109" s="258">
        <v>60</v>
      </c>
    </row>
    <row r="110" spans="1:22" s="83" customFormat="1" ht="34.5" customHeight="1">
      <c r="A110" s="244" t="s">
        <v>614</v>
      </c>
      <c r="B110" s="84"/>
      <c r="C110" s="394"/>
      <c r="D110" s="395"/>
      <c r="E110" s="430"/>
      <c r="F110" s="431"/>
      <c r="G110" s="315" t="s">
        <v>47</v>
      </c>
      <c r="H110" s="317"/>
      <c r="I110" s="418"/>
      <c r="J110" s="256">
        <f t="shared" si="0"/>
        <v>60</v>
      </c>
      <c r="K110" s="237" t="str">
        <f t="shared" si="1"/>
        <v/>
      </c>
      <c r="L110" s="258">
        <v>60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1043</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1043</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1039</v>
      </c>
    </row>
    <row r="132" spans="1:22" s="83" customFormat="1" ht="34.5" customHeight="1">
      <c r="A132" s="244" t="s">
        <v>621</v>
      </c>
      <c r="B132" s="84"/>
      <c r="C132" s="294"/>
      <c r="D132" s="296"/>
      <c r="E132" s="318" t="s">
        <v>58</v>
      </c>
      <c r="F132" s="319"/>
      <c r="G132" s="319"/>
      <c r="H132" s="320"/>
      <c r="I132" s="387"/>
      <c r="J132" s="101"/>
      <c r="K132" s="102"/>
      <c r="L132" s="82">
        <v>60</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1043</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59</v>
      </c>
      <c r="K157" s="264" t="str">
        <f t="shared" si="3"/>
        <v/>
      </c>
      <c r="L157" s="117">
        <v>59</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1043</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1040</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1043</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1043</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1043</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1043</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2.9</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69"/>
      <c r="D270" s="369"/>
      <c r="E270" s="369"/>
      <c r="F270" s="369"/>
      <c r="G270" s="369" t="s">
        <v>148</v>
      </c>
      <c r="H270" s="369"/>
      <c r="I270" s="402"/>
      <c r="J270" s="266">
        <f t="shared" si="9"/>
        <v>4.3</v>
      </c>
      <c r="K270" s="81" t="str">
        <f t="shared" si="8"/>
        <v/>
      </c>
      <c r="L270" s="148">
        <v>4.3</v>
      </c>
    </row>
    <row r="271" spans="1:22" s="83" customFormat="1" ht="34.5" customHeight="1">
      <c r="A271" s="249" t="s">
        <v>726</v>
      </c>
      <c r="B271" s="120"/>
      <c r="C271" s="369" t="s">
        <v>151</v>
      </c>
      <c r="D271" s="370"/>
      <c r="E271" s="370"/>
      <c r="F271" s="370"/>
      <c r="G271" s="369" t="s">
        <v>146</v>
      </c>
      <c r="H271" s="369"/>
      <c r="I271" s="402"/>
      <c r="J271" s="266">
        <f t="shared" si="9"/>
        <v>2</v>
      </c>
      <c r="K271" s="81" t="str">
        <f t="shared" si="8"/>
        <v/>
      </c>
      <c r="L271" s="147">
        <v>2</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4</v>
      </c>
      <c r="K273" s="81" t="str">
        <f t="shared" si="8"/>
        <v/>
      </c>
      <c r="L273" s="147">
        <v>4</v>
      </c>
    </row>
    <row r="274" spans="1:12" s="83" customFormat="1" ht="34.5" customHeight="1">
      <c r="A274" s="249" t="s">
        <v>727</v>
      </c>
      <c r="B274" s="120"/>
      <c r="C274" s="370"/>
      <c r="D274" s="370"/>
      <c r="E274" s="370"/>
      <c r="F274" s="370"/>
      <c r="G274" s="369" t="s">
        <v>148</v>
      </c>
      <c r="H274" s="369"/>
      <c r="I274" s="402"/>
      <c r="J274" s="266">
        <f t="shared" si="9"/>
        <v>8</v>
      </c>
      <c r="K274" s="81" t="str">
        <f t="shared" si="8"/>
        <v/>
      </c>
      <c r="L274" s="148">
        <v>8</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1043</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1043</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1042</v>
      </c>
    </row>
    <row r="368" spans="1:22" s="118" customFormat="1" ht="20.25" customHeight="1">
      <c r="A368" s="243"/>
      <c r="B368" s="1"/>
      <c r="C368" s="3"/>
      <c r="D368" s="3"/>
      <c r="E368" s="3"/>
      <c r="F368" s="3"/>
      <c r="G368" s="3"/>
      <c r="H368" s="286"/>
      <c r="I368" s="67" t="s">
        <v>36</v>
      </c>
      <c r="J368" s="170"/>
      <c r="K368" s="79"/>
      <c r="L368" s="137" t="s">
        <v>1043</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1043</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38</v>
      </c>
      <c r="K392" s="81" t="str">
        <f t="shared" ref="K392:K397" si="11">IF(OR(COUNTIF(L392:L392,"未確認")&gt;0,COUNTIF(L392:L392,"~*")&gt;0),"※","")</f>
        <v/>
      </c>
      <c r="L392" s="147">
        <v>38</v>
      </c>
    </row>
    <row r="393" spans="1:22" s="83" customFormat="1" ht="34.5" customHeight="1">
      <c r="A393" s="249" t="s">
        <v>773</v>
      </c>
      <c r="B393" s="84"/>
      <c r="C393" s="368"/>
      <c r="D393" s="378"/>
      <c r="E393" s="318" t="s">
        <v>224</v>
      </c>
      <c r="F393" s="319"/>
      <c r="G393" s="319"/>
      <c r="H393" s="320"/>
      <c r="I393" s="341"/>
      <c r="J393" s="140">
        <f t="shared" si="10"/>
        <v>38</v>
      </c>
      <c r="K393" s="81" t="str">
        <f t="shared" si="11"/>
        <v/>
      </c>
      <c r="L393" s="147">
        <v>38</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20275</v>
      </c>
      <c r="K396" s="81" t="str">
        <f t="shared" si="11"/>
        <v/>
      </c>
      <c r="L396" s="147">
        <v>20275</v>
      </c>
    </row>
    <row r="397" spans="1:22" s="83" customFormat="1" ht="34.5" customHeight="1">
      <c r="A397" s="250" t="s">
        <v>777</v>
      </c>
      <c r="B397" s="119"/>
      <c r="C397" s="368"/>
      <c r="D397" s="318" t="s">
        <v>228</v>
      </c>
      <c r="E397" s="319"/>
      <c r="F397" s="319"/>
      <c r="G397" s="319"/>
      <c r="H397" s="320"/>
      <c r="I397" s="342"/>
      <c r="J397" s="140">
        <f t="shared" si="10"/>
        <v>34</v>
      </c>
      <c r="K397" s="81" t="str">
        <f t="shared" si="11"/>
        <v/>
      </c>
      <c r="L397" s="147">
        <v>34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1043</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38</v>
      </c>
      <c r="K405" s="81" t="str">
        <f t="shared" ref="K405:K422" si="13">IF(OR(COUNTIF(L405:L405,"未確認")&gt;0,COUNTIF(L405:L405,"~*")&gt;0),"※","")</f>
        <v/>
      </c>
      <c r="L405" s="147">
        <v>38</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0</v>
      </c>
      <c r="K407" s="81" t="str">
        <f t="shared" si="13"/>
        <v/>
      </c>
      <c r="L407" s="147">
        <v>0</v>
      </c>
    </row>
    <row r="408" spans="1:22" s="83" customFormat="1" ht="34.5" customHeight="1">
      <c r="A408" s="251" t="s">
        <v>781</v>
      </c>
      <c r="B408" s="119"/>
      <c r="C408" s="367"/>
      <c r="D408" s="367"/>
      <c r="E408" s="318" t="s">
        <v>236</v>
      </c>
      <c r="F408" s="319"/>
      <c r="G408" s="319"/>
      <c r="H408" s="320"/>
      <c r="I408" s="359"/>
      <c r="J408" s="140">
        <f t="shared" si="12"/>
        <v>38</v>
      </c>
      <c r="K408" s="81" t="str">
        <f t="shared" si="13"/>
        <v/>
      </c>
      <c r="L408" s="147">
        <v>38</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34</v>
      </c>
      <c r="K413" s="81" t="str">
        <f t="shared" si="13"/>
        <v/>
      </c>
      <c r="L413" s="147">
        <v>34</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0</v>
      </c>
      <c r="K415" s="81" t="str">
        <f t="shared" si="13"/>
        <v/>
      </c>
      <c r="L415" s="147">
        <v>0</v>
      </c>
    </row>
    <row r="416" spans="1:22" s="83" customFormat="1" ht="34.5" customHeight="1">
      <c r="A416" s="251" t="s">
        <v>789</v>
      </c>
      <c r="B416" s="119"/>
      <c r="C416" s="367"/>
      <c r="D416" s="367"/>
      <c r="E416" s="318" t="s">
        <v>243</v>
      </c>
      <c r="F416" s="319"/>
      <c r="G416" s="319"/>
      <c r="H416" s="320"/>
      <c r="I416" s="359"/>
      <c r="J416" s="140">
        <f t="shared" si="12"/>
        <v>4</v>
      </c>
      <c r="K416" s="81" t="str">
        <f t="shared" si="13"/>
        <v/>
      </c>
      <c r="L416" s="147">
        <v>4</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30</v>
      </c>
      <c r="K421" s="81" t="str">
        <f t="shared" si="13"/>
        <v/>
      </c>
      <c r="L421" s="147">
        <v>30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1043</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34</v>
      </c>
      <c r="K430" s="193" t="str">
        <f>IF(OR(COUNTIF(L430:L430,"未確認")&gt;0,COUNTIF(L430:L430,"~*")&gt;0),"※","")</f>
        <v/>
      </c>
      <c r="L430" s="147">
        <v>34</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34</v>
      </c>
      <c r="K433" s="193" t="str">
        <f>IF(OR(COUNTIF(L433:L433,"未確認")&gt;0,COUNTIF(L433:L433,"~*")&gt;0),"※","")</f>
        <v/>
      </c>
      <c r="L433" s="147">
        <v>34</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1043</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1043</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1042</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1043</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1042</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1043</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1042</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1043</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1042</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1043</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1042</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1043</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1042</v>
      </c>
    </row>
    <row r="544" spans="1:22" s="1" customFormat="1" ht="20.25" customHeight="1">
      <c r="A544" s="243"/>
      <c r="C544" s="62"/>
      <c r="D544" s="3"/>
      <c r="E544" s="3"/>
      <c r="F544" s="3"/>
      <c r="G544" s="3"/>
      <c r="H544" s="286"/>
      <c r="I544" s="67" t="s">
        <v>36</v>
      </c>
      <c r="J544" s="68"/>
      <c r="K544" s="186"/>
      <c r="L544" s="70" t="s">
        <v>1043</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1041</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1042</v>
      </c>
    </row>
    <row r="589" spans="1:22" s="1" customFormat="1" ht="20.25" customHeight="1">
      <c r="A589" s="243"/>
      <c r="C589" s="62"/>
      <c r="D589" s="3"/>
      <c r="E589" s="3"/>
      <c r="F589" s="3"/>
      <c r="G589" s="3"/>
      <c r="H589" s="286"/>
      <c r="I589" s="67" t="s">
        <v>36</v>
      </c>
      <c r="J589" s="68"/>
      <c r="K589" s="186"/>
      <c r="L589" s="70" t="s">
        <v>1043</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1043</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t="str">
        <f t="shared" si="27"/>
        <v>*</v>
      </c>
      <c r="K618" s="201" t="str">
        <f t="shared" si="28"/>
        <v>※</v>
      </c>
      <c r="L618" s="117" t="s">
        <v>541</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1043</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1043</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1043</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1043</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58</v>
      </c>
      <c r="K683" s="201" t="str">
        <f>IF(OR(COUNTIF(L683:L683,"未確認")&gt;0,COUNTIF(L683:L683,"*")&gt;0),"※","")</f>
        <v/>
      </c>
      <c r="L683" s="117">
        <v>58</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1043</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1043</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AFCD9D4-EFE9-44BA-AFB5-E186775EBA4F}"/>
    <hyperlink ref="J71:L71" location="病院!B464" display="・手術の状況" xr:uid="{4161E513-50F5-447F-B75B-AC3025E0F7A3}"/>
    <hyperlink ref="J72:L72" location="病院!B500" display="・がん、脳卒中、心筋梗塞、分娩、精神医療への対応状況" xr:uid="{ADB853FF-3236-4C2A-811C-CDBED9AB75F4}"/>
    <hyperlink ref="J73:L73" location="病院!B541" display="・重症患者への対応状況" xr:uid="{E076C8DF-93AD-4D8D-BC90-82D3C7AC0352}"/>
    <hyperlink ref="J74:L74" location="病院!B586" display="・救急医療の実施状況" xr:uid="{9BE707DB-1142-4CD1-8927-DF064E55730A}"/>
    <hyperlink ref="J75:L75" location="病院!B609" display="・急性期後の支援、在宅復帰の支援の状況" xr:uid="{5ABCBC9E-48A7-42E9-97D1-98ACEE3A259F}"/>
    <hyperlink ref="J76:L76" location="病院!B627" display="・全身管理の状況" xr:uid="{33AFBD08-E807-44DB-AE03-E131E0F51DC0}"/>
    <hyperlink ref="J78:L78" location="病院!B679" display="・長期療養患者の受入状況" xr:uid="{2900026B-7B12-4B22-984E-EB2FE1EF38F6}"/>
    <hyperlink ref="J77:L77" location="病院!B642" display="・リハビリテーションの実施状況" xr:uid="{50C26404-60C4-4D0F-9750-D4532AE9573C}"/>
    <hyperlink ref="J79:L79" location="病院!B689" display="・重度の障害児等の受入状況" xr:uid="{0CF402BD-2150-45FE-ABBD-08CCA38B5958}"/>
    <hyperlink ref="J80:L80" location="病院!B702" display="・医科歯科の連携状況" xr:uid="{FE9325E4-4F71-4EED-A9F3-9A58B1B66C06}"/>
    <hyperlink ref="M71:N71" location="'病院(H30案)'!B448" display="・手術の状況" xr:uid="{ED4A9F11-768D-405D-ADB9-81CA2251168B}"/>
    <hyperlink ref="M72:N72" location="'病院(H30案)'!B484" display="・がん、脳卒中、心筋梗塞、分娩、精神医療への対応状況" xr:uid="{60BB9284-3349-4951-B8DC-64026FF0E8E3}"/>
    <hyperlink ref="M73:N73" location="'病院(H30案)'!B525" display="・重症患者への対応状況" xr:uid="{C0221F5F-24FD-432C-BD29-72EFD3FE6E35}"/>
    <hyperlink ref="M74:N74" location="'病院(H30案)'!B570" display="・救急医療の実施状況" xr:uid="{503F4881-9627-478D-8F36-69DC21A0E617}"/>
    <hyperlink ref="M75:N75" location="'病院(H30案)'!B593" display="・急性期後の支援、在宅復帰の支援の状況" xr:uid="{27787DE8-FA80-43B0-B192-A98377BC8048}"/>
    <hyperlink ref="C71:G71" location="病院!B87" display="・設置主体" xr:uid="{D9552286-6C06-4178-A67C-2013A97A56D1}"/>
    <hyperlink ref="C72:G72" location="病院!B95" display="・病床の状況" xr:uid="{7F320501-022F-4B92-8BC7-0515C09CED05}"/>
    <hyperlink ref="C73:G73" location="病院!B116" display="・診療科" xr:uid="{5AD7BBEE-2A9E-4C25-94C8-BD75C2E61C63}"/>
    <hyperlink ref="C74:G74" location="病院!B127" display="・入院基本料・特定入院料及び届出病床数" xr:uid="{6485B658-A120-444C-A604-F7590921D9BE}"/>
    <hyperlink ref="C75:G75" location="病院!B141" display="・算定する入院基本用・特定入院料等の状況" xr:uid="{9E7A10B1-72E6-4194-B36F-44BE3780F47C}"/>
    <hyperlink ref="C76:G76" location="病院!B224" display="・DPC医療機関群の種類" xr:uid="{CB82A725-E1BD-4614-BF82-C985B21C6000}"/>
    <hyperlink ref="C77:G77" location="病院!B232" display="・救急告示病院、二次救急医療施設、三次救急医療施設の告示・認定の有無" xr:uid="{9DD65A71-0380-4DD4-B75A-643AE8E2AD8C}"/>
    <hyperlink ref="C78:F78" location="病院!B242" display="・承認の有無" xr:uid="{D673831D-A434-4494-8DB6-7A5E1A73A5DF}"/>
    <hyperlink ref="C79:F79" location="病院!B251" display="・診療報酬の届出の有無" xr:uid="{DB2871C7-7B4B-4630-9888-296F14896FD5}"/>
    <hyperlink ref="C80:F80" location="病院!B261" display="・職員数の状況" xr:uid="{4AB97C63-151D-49A2-8473-E3174E7E7029}"/>
    <hyperlink ref="C81:F81" location="病院!B320" display="・退院調整部門の設置状況" xr:uid="{9F55A1AF-0A00-4D6E-AB67-604C5C1333B7}"/>
    <hyperlink ref="C82:F82" location="病院!B340" display="・医療機器の台数" xr:uid="{4340F9E2-A387-4C6F-BF4D-5B45BD2827CA}"/>
    <hyperlink ref="C83:G83" location="病院!B365" display="・過去1年間の間に病棟の再編・見直しがあった場合の報告対象期間" xr:uid="{3C100B2E-A030-4602-BC63-8880C6F5E916}"/>
    <hyperlink ref="H71:I71" location="病院!B388" display="・入院患者の状況（年間）" xr:uid="{F0626EDF-298D-445C-A763-3DE826E7EE4A}"/>
    <hyperlink ref="H72:I72" location="病院!B401" display="・入院患者の状況（年間／入棟前の場所・退棟先の場所の状況）" xr:uid="{44CFEA3B-F2D2-4B3D-93BE-C8C5B59C1814}"/>
    <hyperlink ref="H73:I73" location="病院!B426" display="・退院後に在宅医療を必要とする患者の状況" xr:uid="{3BAA9BE4-A5E2-46CA-B554-2951BE680A28}"/>
    <hyperlink ref="H74:I74" location="病院!B438" display="・看取りを行った患者数" xr:uid="{A351A67F-2755-43E0-B017-F936CFA49E3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2019-11-15T06:30:16Z</dcterms:modified>
</cp:coreProperties>
</file>