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40F0EF14-C8FF-4DC8-A912-6B5F99EDAE8A}"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<sst xmlns="http://schemas.openxmlformats.org/spreadsheetml/2006/main" count="3091" uniqueCount="1048">
  <si>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</si>
  <si>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</si>
  <si>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</si>
  <si>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</si>
  <si>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</si>
  <si>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</si>
  <si>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</si>
  <si>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</si>
  <si>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</si>
  <si>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</si>
  <si>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</si>
  <si>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</si>
  <si>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</si>
  <si>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</si>
  <si>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</si>
  <si>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</si>
  <si>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</si>
  <si>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</si>
  <si>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</si>
  <si>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</si>
  <si>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</si>
  <si>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</si>
  <si>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</si>
  <si>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</si>
  <si>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</si>
  <si>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</si>
  <si>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</si>
  <si>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</si>
  <si>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</si>
  <si>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</si>
  <si>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</si>
  <si>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</si>
  <si>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</si>
  <si>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</si>
  <si>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</si>
  <si>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</si>
  <si>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</si>
  <si>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</si>
  <si>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</si>
  <si>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</si>
  <si>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</si>
  <si>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</si>
  <si>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</si>
  <si>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</si>
  <si>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</si>
  <si>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</si>
  <si>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</si>
  <si>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</si>
  <si>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</si>
  <si>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</si>
  <si>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</si>
  <si>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</si>
  <si>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</si>
  <si>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</si>
  <si>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</si>
  <si>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</si>
  <si>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</si>
  <si>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</si>
  <si>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</si>
  <si>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</si>
  <si>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</si>
  <si>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</si>
  <si>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</si>
  <si>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</si>
  <si>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</si>
  <si>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</si>
  <si>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</si>
  <si>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</si>
  <si>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</si>
  <si>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</si>
  <si>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</si>
  <si>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</si>
  <si>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</si>
  <si>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</si>
  <si>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</si>
  <si>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</si>
  <si>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</si>
  <si>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</si>
  <si>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</si>
  <si>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</si>
  <si>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</si>
  <si>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</si>
  <si>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</si>
  <si>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</si>
  <si>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</si>
  <si>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</si>
  <si>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</si>
  <si>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</si>
  <si>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</si>
  <si>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</si>
  <si>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</si>
  <si>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</si>
  <si>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</si>
  <si>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</si>
  <si>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</si>
  <si>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</si>
  <si>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</si>
  <si>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</si>
  <si>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</si>
  <si>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</si>
  <si>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</si>
  <si>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</si>
  <si>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</si>
  <si>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</si>
  <si>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</si>
  <si>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</si>
  <si>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</si>
  <si>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</si>
  <si>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</si>
  <si>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</si>
  <si>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</si>
  <si>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</si>
  <si>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</si>
  <si>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</si>
  <si>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</si>
  <si>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</si>
  <si>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</si>
  <si>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</si>
  <si>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</si>
  <si>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</si>
  <si>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</si>
  <si>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</si>
  <si>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</si>
  <si>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</si>
  <si>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</si>
  <si>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</si>
  <si>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</si>
  <si>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</si>
  <si>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</si>
  <si>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</si>
  <si>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</si>
  <si>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</si>
  <si>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</si>
  <si>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</si>
  <si>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</si>
  <si>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</si>
  <si>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</si>
  <si>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</si>
  <si>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</si>
  <si>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</si>
  <si>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</si>
  <si>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</si>
  <si>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</si>
  <si>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</si>
  <si>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</si>
  <si>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</si>
  <si>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</si>
  <si>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</si>
  <si>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</si>
  <si>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</si>
  <si>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</si>
  <si>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</si>
  <si>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</si>
  <si>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</si>
  <si>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</si>
  <si>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</si>
  <si>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</si>
  <si>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</si>
  <si>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</si>
  <si>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</si>
  <si>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</si>
  <si>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</si>
  <si>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</si>
  <si>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</si>
  <si>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</si>
  <si>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</si>
  <si>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</si>
  <si>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</si>
  <si>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</si>
  <si>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</si>
  <si>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</si>
  <si>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</si>
  <si>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</si>
  <si>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</si>
  <si>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</si>
  <si>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</si>
  <si>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</si>
  <si>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</si>
  <si>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</si>
  <si>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</si>
  <si>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</si>
  <si>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</si>
  <si>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</si>
  <si>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</si>
  <si>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</si>
  <si>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</si>
  <si>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</si>
  <si>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</si>
  <si>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</si>
  <si>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</si>
  <si>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</si>
  <si>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</si>
  <si>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</si>
  <si>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</si>
  <si>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</si>
  <si>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</si>
  <si>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</si>
  <si>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</si>
  <si>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</si>
  <si>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</si>
  <si>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</si>
  <si>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</si>
  <si>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</si>
  <si>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</si>
  <si>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</si>
  <si>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</si>
  <si>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</si>
  <si>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</si>
  <si>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</si>
  <si>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</si>
  <si>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</si>
  <si>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</si>
  <si>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</si>
  <si>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</si>
  <si>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</si>
  <si>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</si>
  <si>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</si>
  <si>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</si>
  <si>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</si>
  <si>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</si>
  <si>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</si>
  <si>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</si>
  <si>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</si>
  <si>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</si>
  <si>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</si>
  <si>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</si>
  <si>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</si>
  <si>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</si>
  <si>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</si>
  <si>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</si>
  <si>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</si>
  <si>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</si>
  <si>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</si>
  <si>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</si>
  <si>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</si>
  <si>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</si>
  <si>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</si>
  <si>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</si>
  <si>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</si>
  <si>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</si>
  <si>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</si>
  <si>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</si>
  <si>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</si>
  <si>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</si>
  <si>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</si>
  <si>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</si>
  <si>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</si>
  <si>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</si>
  <si>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</si>
  <si>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</si>
  <si>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</si>
  <si>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</si>
  <si>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</si>
  <si>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</si>
  <si>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</si>
  <si>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</si>
  <si>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</si>
  <si>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</si>
  <si>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</si>
  <si>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</si>
  <si>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</si>
  <si>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</si>
  <si>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</si>
  <si>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</si>
  <si>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</si>
  <si>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</si>
  <si>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</si>
  <si>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</si>
  <si>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</si>
  <si>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</si>
  <si>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</si>
  <si>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</si>
  <si>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</si>
  <si>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</si>
  <si>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</si>
  <si>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</si>
  <si>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</si>
  <si>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</si>
  <si>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</si>
  <si>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</si>
  <si>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</si>
  <si>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</si>
  <si>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</si>
  <si>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</si>
  <si>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</si>
  <si>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</si>
  <si>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</si>
  <si>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</si>
  <si>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</si>
  <si>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</si>
  <si>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</si>
  <si>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</si>
  <si>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</si>
  <si>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</si>
  <si>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</si>
  <si>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</si>
  <si>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</si>
  <si>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</si>
  <si>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</si>
  <si>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</si>
  <si>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</si>
  <si>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</si>
  <si>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</si>
  <si>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</si>
  <si>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</si>
  <si>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</si>
  <si>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</si>
  <si>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</si>
  <si>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</si>
  <si>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</si>
  <si>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</si>
  <si>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</si>
  <si>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</si>
  <si>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</si>
  <si>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</si>
  <si>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</si>
  <si>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</si>
  <si>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</si>
  <si>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</si>
  <si>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</si>
  <si>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</si>
  <si>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</si>
  <si>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</si>
  <si>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</si>
  <si>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</si>
  <si>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</si>
  <si>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</si>
  <si>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</si>
  <si>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</si>
  <si>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</si>
  <si>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</si>
  <si>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</si>
  <si>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</si>
  <si>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</si>
  <si>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</si>
  <si>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</si>
  <si>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</si>
  <si>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</si>
  <si>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</si>
  <si>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</si>
  <si>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</si>
  <si>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</si>
  <si>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</si>
  <si>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</si>
  <si>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</si>
  <si>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</si>
  <si>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</si>
  <si>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</si>
  <si>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</si>
  <si>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</si>
  <si>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</si>
  <si>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</si>
  <si>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</si>
  <si>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</si>
  <si>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</si>
  <si>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</si>
  <si>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</si>
  <si>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</si>
  <si>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</si>
  <si>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</si>
  <si>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</si>
  <si>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</si>
  <si>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</si>
  <si>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</si>
  <si>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</si>
  <si>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</si>
  <si>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</si>
  <si>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</si>
  <si>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</si>
  <si>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</si>
  <si>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</si>
  <si>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</si>
  <si>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</si>
  <si>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</si>
  <si>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</si>
  <si>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</si>
  <si>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</si>
  <si>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</si>
  <si>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</si>
  <si>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</si>
  <si>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</si>
  <si>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</si>
  <si>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</si>
  <si>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</si>
  <si>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</si>
  <si>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</si>
  <si>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</si>
  <si>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</si>
  <si>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</si>
  <si>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</si>
  <si>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</si>
  <si>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</si>
  <si>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</si>
  <si>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</si>
  <si>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</si>
  <si>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</si>
  <si>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</si>
  <si>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</si>
  <si>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</si>
  <si>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</si>
  <si>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</si>
  <si>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</si>
  <si>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</si>
  <si>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</si>
  <si>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</si>
  <si>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</si>
  <si>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</si>
  <si>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</si>
  <si>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</si>
  <si>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</si>
  <si>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</si>
  <si>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</si>
  <si>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</si>
  <si>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</si>
  <si>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</si>
  <si>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</si>
  <si>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</si>
  <si>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</si>
  <si>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</si>
  <si>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</si>
  <si>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</si>
  <si>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</si>
  <si>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</si>
  <si>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</si>
  <si>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</si>
  <si>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</si>
  <si>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</si>
  <si>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</si>
  <si>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</si>
  <si>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</si>
  <si>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</si>
  <si>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</si>
  <si>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</si>
  <si>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</si>
  <si>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</si>
  <si>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</si>
  <si>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</si>
  <si>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</si>
  <si>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</si>
  <si>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</si>
  <si>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</si>
  <si>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</si>
  <si>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</si>
  <si>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</si>
  <si>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</si>
  <si>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</si>
  <si>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</si>
  <si>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</si>
  <si>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</si>
  <si>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</si>
  <si>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</si>
  <si>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</si>
  <si>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</si>
  <si>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</si>
  <si>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</si>
  <si>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</si>
  <si>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</si>
  <si>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</si>
  <si>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</si>
  <si>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</si>
  <si>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</si>
  <si>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</si>
  <si>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</si>
  <si>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</si>
  <si>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</si>
  <si>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</si>
  <si>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</si>
  <si>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</si>
  <si>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</si>
  <si>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</si>
  <si>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</si>
  <si>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</si>
  <si>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</si>
  <si>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</si>
  <si>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</si>
  <si>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</si>
  <si>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</si>
  <si>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</si>
  <si>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</si>
  <si>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</si>
  <si>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</si>
  <si>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</si>
  <si>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</si>
  <si>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</si>
  <si>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</si>
  <si>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</si>
  <si>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</si>
  <si>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</si>
  <si>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</si>
  <si>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</si>
  <si>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</si>
  <si>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</si>
  <si>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</si>
  <si>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</si>
  <si>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</si>
  <si>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</si>
  <si>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</si>
  <si>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</si>
  <si>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</si>
  <si>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</si>
  <si>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</si>
  <si>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</si>
  <si>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</si>
  <si>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</si>
  <si>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</si>
  <si>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</si>
  <si>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</si>
  <si>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</si>
  <si>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</si>
  <si>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</si>
  <si>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</si>
  <si>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</si>
  <si>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</si>
  <si>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</si>
  <si>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</si>
  <si>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</si>
  <si>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</si>
  <si>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</si>
  <si>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</si>
  <si>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</si>
  <si>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</si>
  <si>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</si>
  <si>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</si>
  <si>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</si>
  <si>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</si>
  <si>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</si>
  <si>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</si>
  <si>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</si>
  <si>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</si>
  <si>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</si>
  <si>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</si>
  <si>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</si>
  <si>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</si>
  <si>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</si>
  <si>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</si>
  <si>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</si>
  <si>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</si>
  <si>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</si>
  <si>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</si>
  <si>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</si>
  <si>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</si>
  <si>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</si>
  <si>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</si>
  <si>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</si>
  <si>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</si>
  <si>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</si>
  <si>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</si>
  <si>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</si>
  <si>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</si>
  <si>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</si>
  <si>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</si>
  <si>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</si>
  <si>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</si>
  <si>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</si>
  <si>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</si>
  <si>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</si>
  <si>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</si>
  <si>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</si>
  <si>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</si>
  <si>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</si>
  <si>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</si>
  <si>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</si>
  <si>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</si>
  <si>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</si>
  <si>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</si>
  <si>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</si>
  <si>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</si>
  <si>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</si>
  <si>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</si>
  <si>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</si>
  <si>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</si>
  <si>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</si>
  <si>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</si>
  <si>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</si>
  <si>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</si>
  <si>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</si>
  <si>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</si>
  <si>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</si>
  <si>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</si>
  <si>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</si>
  <si>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</si>
  <si>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</si>
  <si>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</si>
  <si>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</si>
  <si>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</si>
  <si>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</si>
  <si>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</si>
  <si>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</si>
  <si>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</si>
  <si>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</si>
  <si>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</si>
  <si>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</si>
  <si>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</si>
  <si>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</si>
  <si>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</si>
  <si>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</si>
  <si>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</si>
  <si>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</si>
  <si>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</si>
  <si>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</si>
  <si>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</si>
  <si>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</si>
  <si>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</si>
  <si>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</si>
  <si>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</si>
  <si>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</si>
  <si>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</si>
  <si>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</si>
  <si>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</si>
  <si>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</si>
  <si>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</si>
  <si>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</si>
  <si>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</si>
  <si>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</si>
  <si>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</si>
  <si>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</si>
  <si>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</si>
  <si>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</si>
  <si>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</si>
  <si>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</si>
  <si>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</si>
  <si>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</si>
  <si>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</si>
  <si>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</si>
  <si>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</si>
  <si>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</si>
  <si>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</si>
  <si>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</si>
  <si>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</si>
  <si>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</si>
  <si>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</si>
  <si>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</si>
  <si>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</si>
  <si>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</si>
  <si>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</si>
  <si>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</si>
  <si>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</si>
  <si>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</si>
  <si>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</si>
  <si>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</si>
  <si>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</si>
  <si>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</si>
  <si>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</si>
  <si>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</si>
  <si>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</si>
  <si>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</si>
  <si>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</si>
  <si>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</si>
  <si>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</si>
  <si>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</si>
  <si>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</si>
  <si>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</si>
  <si>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</si>
  <si>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</si>
  <si>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</si>
  <si>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</si>
  <si>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</si>
  <si>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</si>
  <si>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</si>
  <si>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</si>
  <si>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</si>
  <si>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</si>
  <si>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</si>
  <si>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</si>
  <si>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</si>
  <si>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</si>
  <si>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</si>
  <si>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</si>
  <si>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</si>
  <si>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</si>
  <si>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</si>
  <si>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</si>
  <si>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</si>
  <si>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</si>
  <si>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</si>
  <si>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</si>
  <si>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</si>
  <si>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</si>
  <si>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</si>
  <si>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</si>
  <si>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</si>
  <si>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</si>
  <si>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</si>
  <si>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</si>
  <si>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</si>
  <si>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</si>
  <si>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</si>
  <si>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</si>
  <si>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</si>
  <si>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</si>
  <si>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</si>
  <si>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</si>
  <si>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</si>
  <si>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</si>
  <si>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</si>
  <si>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</si>
  <si>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</si>
  <si>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</si>
  <si>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</si>
  <si>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</si>
  <si>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</si>
  <si>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</si>
  <si>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</si>
  <si>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</si>
  <si>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</si>
  <si>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</si>
  <si>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</si>
  <si>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</si>
  <si>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</si>
  <si>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</si>
  <si>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</si>
  <si>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</si>
  <si>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</si>
  <si>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</si>
  <si>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</si>
  <si>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</si>
  <si>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</si>
  <si>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</si>
  <si>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</si>
  <si>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</si>
  <si>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</si>
  <si>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</si>
  <si>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</si>
  <si>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</si>
  <si>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</si>
  <si>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</si>
  <si>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</si>
  <si>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</si>
  <si>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</si>
  <si>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</si>
  <si>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</si>
  <si>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</si>
  <si>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</si>
  <si>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</si>
  <si>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</si>
  <si>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</si>
  <si>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</si>
  <si>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</si>
  <si>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</si>
  <si>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</si>
  <si>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</si>
  <si>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</si>
  <si>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</si>
  <si>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</si>
  <si>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</si>
  <si>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</si>
  <si>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</si>
  <si>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</si>
  <si>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</si>
  <si>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</si>
  <si>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</si>
  <si>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</si>
  <si>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</si>
  <si>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</si>
  <si>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</si>
  <si>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</si>
  <si>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</si>
  <si>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</si>
  <si>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</si>
  <si>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</si>
  <si>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</si>
  <si>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</si>
  <si>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</si>
  <si>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</si>
  <si>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</si>
  <si>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</si>
  <si>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</si>
  <si>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</si>
  <si>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</si>
  <si>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</si>
  <si>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</si>
  <si>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</si>
  <si>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</si>
  <si>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</si>
  <si>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</si>
  <si>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</si>
  <si>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</si>
  <si>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</si>
  <si>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</si>
  <si>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</si>
  <si>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</si>
  <si>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</si>
  <si>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</si>
  <si>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</si>
  <si>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</si>
  <si>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</si>
  <si>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</si>
  <si>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</si>
  <si>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</si>
  <si>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</si>
  <si>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</si>
  <si>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</si>
  <si>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</si>
  <si>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</si>
  <si>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</si>
  <si>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</si>
  <si>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</si>
  <si>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</si>
  <si>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</si>
  <si>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</si>
  <si>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</si>
  <si>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</si>
  <si>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</si>
  <si>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</si>
  <si>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</si>
  <si>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</si>
  <si>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</si>
  <si>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</si>
  <si>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</si>
  <si>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</si>
  <si>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</si>
  <si>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</si>
  <si>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</si>
  <si>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</si>
  <si>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</si>
  <si>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</si>
  <si>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</si>
  <si>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</si>
  <si>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</si>
  <si>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</si>
  <si>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</si>
  <si>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</si>
  <si>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</si>
  <si>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</si>
  <si>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</si>
  <si>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</si>
  <si>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</si>
  <si>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</si>
  <si>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</si>
  <si>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</si>
  <si>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</si>
  <si>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</si>
  <si>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</si>
  <si>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</si>
  <si>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</si>
  <si>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</si>
  <si>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</si>
  <si>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</si>
  <si>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</si>
  <si>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</si>
  <si>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</si>
  <si>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</si>
  <si>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</si>
  <si>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</si>
  <si>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</si>
  <si>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</si>
  <si>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</si>
  <si>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</si>
  <si>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</si>
  <si>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</si>
  <si>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</si>
  <si>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</si>
  <si>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</si>
  <si>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</si>
  <si>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</si>
  <si>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</si>
  <si>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</si>
  <si>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</si>
  <si>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</si>
  <si>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</si>
  <si>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</si>
  <si>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</si>
  <si>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</si>
  <si>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</si>
  <si>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</si>
  <si>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</si>
  <si>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</si>
  <si>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</si>
  <si>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</si>
  <si>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</si>
  <si>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</si>
  <si>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</si>
  <si>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</si>
  <si>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</si>
  <si>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</si>
  <si>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</si>
  <si>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</si>
  <si>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</si>
  <si>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</si>
  <si>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</si>
  <si>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</si>
  <si>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</si>
  <si>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</si>
  <si>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</si>
  <si>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</si>
  <si>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</si>
  <si>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</si>
  <si>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</si>
  <si>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</si>
  <si>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</si>
  <si>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</si>
  <si>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</si>
  <si>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</si>
  <si>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</si>
  <si>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</si>
  <si>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</si>
  <si>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</si>
  <si>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</si>
  <si>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</si>
  <si>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</si>
  <si>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</si>
  <si>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</si>
  <si>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</si>
  <si>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</si>
  <si>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</si>
  <si>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</si>
  <si>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</si>
  <si>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</si>
  <si>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</si>
  <si>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</si>
  <si>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</si>
  <si>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</si>
  <si>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</si>
  <si>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</si>
  <si>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</si>
  <si>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</si>
  <si>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</si>
  <si>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</si>
  <si>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</si>
  <si>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</si>
  <si>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</si>
  <si>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</si>
  <si>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</si>
  <si>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</si>
  <si>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</si>
  <si>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</si>
  <si>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</si>
  <si>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</si>
  <si>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</si>
  <si>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</si>
  <si>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</si>
  <si>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</si>
  <si>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</si>
  <si>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</si>
  <si>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</si>
  <si>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</si>
  <si>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</si>
  <si>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</si>
  <si>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</si>
  <si>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</si>
  <si>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</si>
  <si>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</si>
  <si>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</si>
  <si>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</si>
  <si>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</si>
  <si>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</si>
  <si>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</si>
  <si>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</si>
  <si>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</si>
  <si>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</si>
  <si>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</si>
  <si>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</si>
  <si>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</si>
  <si>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</si>
  <si>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</si>
  <si>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</si>
  <si>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</si>
  <si>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</si>
  <si>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</si>
  <si>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</si>
  <si>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</si>
  <si>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</si>
  <si>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</si>
  <si>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</si>
  <si>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</si>
  <si>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</si>
  <si>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</si>
  <si>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</si>
  <si>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</si>
  <si>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</si>
  <si>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</si>
  <si>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</si>
  <si>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</si>
  <si>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</si>
  <si>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</si>
  <si>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</si>
  <si>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</si>
  <si>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</si>
  <si>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</si>
  <si>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</si>
  <si>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</si>
  <si>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</si>
  <si>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</si>
  <si>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</si>
  <si>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</si>
  <si>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</si>
  <si>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</si>
  <si>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</si>
  <si>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</si>
  <si>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</si>
  <si>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</si>
  <si>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</si>
  <si>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</si>
  <si>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</si>
  <si>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</si>
  <si>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</si>
  <si>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</si>
  <si>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</si>
  <si>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</si>
  <si>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</si>
  <si>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</si>
  <si>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</si>
  <si>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</si>
  <si>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</si>
  <si>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</si>
  <si>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</si>
  <si>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</si>
  <si>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</si>
  <si>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</si>
  <si>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</si>
  <si>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</si>
  <si>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</si>
  <si>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</si>
  <si>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</si>
  <si>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</si>
  <si>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</si>
  <si>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</si>
  <si>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</si>
  <si>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</si>
  <si>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</si>
  <si>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</si>
  <si>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</si>
  <si>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</si>
  <si>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</si>
  <si>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</si>
  <si>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</si>
  <si>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</si>
  <si>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</si>
  <si>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</si>
  <si>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</si>
  <si>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</si>
  <si>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</si>
  <si>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</si>
  <si>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</si>
  <si>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医療法人社団誠和会長谷川病院</t>
    <phoneticPr fontId="3"/>
  </si>
  <si>
    <t>〒289-1103 八街市八街に８５</t>
    <phoneticPr fontId="3"/>
  </si>
  <si>
    <t>〇</t>
  </si>
  <si>
    <t>医療法人</t>
  </si>
  <si>
    <t>複数の診療科で活用</t>
  </si>
  <si>
    <t>内科</t>
  </si>
  <si>
    <t>整形外科</t>
  </si>
  <si>
    <t>回復期ﾘﾊﾋﾞﾘﾃｰｼｮﾝ病棟入院料３</t>
  </si>
  <si>
    <t>ＤＰＣ病院ではない</t>
  </si>
  <si>
    <t>-</t>
    <phoneticPr fontId="3"/>
  </si>
  <si>
    <t>第1病棟</t>
  </si>
  <si>
    <t>回復期機能</t>
  </si>
  <si>
    <t>第2病棟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</si>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</sst>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442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1044</v>
      </c>
      <c r="M9" s="282" t="s">
        <v>1046</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t="s">
        <v>1036</v>
      </c>
      <c r="M12" s="29"/>
    </row>
    <row r="13" spans="1:22" s="21" customFormat="1" ht="34.5" customHeight="1">
      <c r="A13" s="244" t="s">
        <v>606</v>
      </c>
      <c r="B13" s="17"/>
      <c r="C13" s="19"/>
      <c r="D13" s="19"/>
      <c r="E13" s="19"/>
      <c r="F13" s="19"/>
      <c r="G13" s="19"/>
      <c r="H13" s="20"/>
      <c r="I13" s="421" t="s">
        <v>5</v>
      </c>
      <c r="J13" s="421"/>
      <c r="K13" s="421"/>
      <c r="L13" s="28"/>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1044</v>
      </c>
      <c r="M22" s="282" t="s">
        <v>1046</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t="s">
        <v>1036</v>
      </c>
      <c r="M25" s="29"/>
    </row>
    <row r="26" spans="1:22" s="21" customFormat="1" ht="34.5" customHeight="1">
      <c r="A26" s="244" t="s">
        <v>607</v>
      </c>
      <c r="B26" s="17"/>
      <c r="C26" s="19"/>
      <c r="D26" s="19"/>
      <c r="E26" s="19"/>
      <c r="F26" s="19"/>
      <c r="G26" s="19"/>
      <c r="H26" s="20"/>
      <c r="I26" s="302" t="s">
        <v>5</v>
      </c>
      <c r="J26" s="303"/>
      <c r="K26" s="304"/>
      <c r="L26" s="28"/>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1044</v>
      </c>
      <c r="M35" s="282" t="s">
        <v>1046</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1044</v>
      </c>
      <c r="M44" s="282" t="s">
        <v>1046</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1044</v>
      </c>
      <c r="M89" s="262" t="s">
        <v>1046</v>
      </c>
    </row>
    <row r="90" spans="1:23" s="21" customFormat="1">
      <c r="A90" s="243"/>
      <c r="B90" s="1"/>
      <c r="C90" s="3"/>
      <c r="D90" s="3"/>
      <c r="E90" s="3"/>
      <c r="F90" s="3"/>
      <c r="G90" s="3"/>
      <c r="H90" s="287"/>
      <c r="I90" s="67" t="s">
        <v>36</v>
      </c>
      <c r="J90" s="68"/>
      <c r="K90" s="69"/>
      <c r="L90" s="262" t="s">
        <v>1045</v>
      </c>
      <c r="M90" s="262" t="s">
        <v>1047</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1047</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0</v>
      </c>
      <c r="K101" s="237" t="str">
        <f>IF(OR(COUNTIF(L101:M101,"未確認")&gt;0,COUNTIF(L101:M101,"~*")&gt;0),"※","")</f>
        <v/>
      </c>
      <c r="L101" s="258">
        <v>0</v>
      </c>
      <c r="M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IF(OR(COUNTIF(L101:M101,"未確認")&gt;0,COUNTIF(L101:M101,"~*")&gt;0),"※","")</f>
        <v/>
      </c>
      <c r="L102" s="258">
        <v>0</v>
      </c>
      <c r="M102" s="258">
        <v>0</v>
      </c>
    </row>
    <row r="103" spans="1:22" s="83" customFormat="1" ht="34.5" customHeight="1">
      <c r="A103" s="244" t="s">
        <v>613</v>
      </c>
      <c r="B103" s="84"/>
      <c r="C103" s="333" t="s">
        <v>46</v>
      </c>
      <c r="D103" s="335"/>
      <c r="E103" s="333" t="s">
        <v>42</v>
      </c>
      <c r="F103" s="334"/>
      <c r="G103" s="334"/>
      <c r="H103" s="335"/>
      <c r="I103" s="419"/>
      <c r="J103" s="256">
        <f t="shared" si="0"/>
        <v>108</v>
      </c>
      <c r="K103" s="237" t="str">
        <f t="shared" si="1"/>
        <v/>
      </c>
      <c r="L103" s="258">
        <v>51</v>
      </c>
      <c r="M103" s="258">
        <v>57</v>
      </c>
    </row>
    <row r="104" spans="1:22" s="83" customFormat="1" ht="34.5" customHeight="1">
      <c r="A104" s="244" t="s">
        <v>614</v>
      </c>
      <c r="B104" s="84"/>
      <c r="C104" s="395"/>
      <c r="D104" s="396"/>
      <c r="E104" s="427"/>
      <c r="F104" s="428"/>
      <c r="G104" s="319" t="s">
        <v>47</v>
      </c>
      <c r="H104" s="321"/>
      <c r="I104" s="419"/>
      <c r="J104" s="256">
        <f t="shared" si="0"/>
        <v>108</v>
      </c>
      <c r="K104" s="237" t="str">
        <f t="shared" si="1"/>
        <v/>
      </c>
      <c r="L104" s="258">
        <v>51</v>
      </c>
      <c r="M104" s="258">
        <v>57</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108</v>
      </c>
      <c r="K106" s="237" t="str">
        <f t="shared" si="1"/>
        <v/>
      </c>
      <c r="L106" s="258">
        <v>51</v>
      </c>
      <c r="M106" s="258">
        <v>57</v>
      </c>
    </row>
    <row r="107" spans="1:22" s="83" customFormat="1" ht="34.5" customHeight="1">
      <c r="A107" s="244" t="s">
        <v>614</v>
      </c>
      <c r="B107" s="84"/>
      <c r="C107" s="395"/>
      <c r="D107" s="396"/>
      <c r="E107" s="427"/>
      <c r="F107" s="428"/>
      <c r="G107" s="319" t="s">
        <v>47</v>
      </c>
      <c r="H107" s="321"/>
      <c r="I107" s="419"/>
      <c r="J107" s="256">
        <f t="shared" si="0"/>
        <v>108</v>
      </c>
      <c r="K107" s="237" t="str">
        <f t="shared" si="1"/>
        <v/>
      </c>
      <c r="L107" s="258">
        <v>51</v>
      </c>
      <c r="M107" s="258">
        <v>57</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108</v>
      </c>
      <c r="K109" s="237" t="str">
        <f t="shared" si="1"/>
        <v/>
      </c>
      <c r="L109" s="258">
        <v>51</v>
      </c>
      <c r="M109" s="258">
        <v>57</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1047</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row>
    <row r="122" spans="1:22" s="83" customFormat="1" ht="40.5" customHeight="1">
      <c r="A122" s="244" t="s">
        <v>619</v>
      </c>
      <c r="B122" s="1"/>
      <c r="C122" s="295"/>
      <c r="D122" s="297"/>
      <c r="E122" s="395"/>
      <c r="F122" s="417"/>
      <c r="G122" s="417"/>
      <c r="H122" s="396"/>
      <c r="I122" s="353"/>
      <c r="J122" s="101"/>
      <c r="K122" s="102"/>
      <c r="L122" s="98" t="s">
        <v>1040</v>
      </c>
      <c r="M122" s="98" t="s">
        <v>1040</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1047</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1041</v>
      </c>
      <c r="M131" s="98" t="s">
        <v>567</v>
      </c>
    </row>
    <row r="132" spans="1:22" s="83" customFormat="1" ht="34.5" customHeight="1">
      <c r="A132" s="244" t="s">
        <v>621</v>
      </c>
      <c r="B132" s="84"/>
      <c r="C132" s="295"/>
      <c r="D132" s="297"/>
      <c r="E132" s="319" t="s">
        <v>58</v>
      </c>
      <c r="F132" s="320"/>
      <c r="G132" s="320"/>
      <c r="H132" s="321"/>
      <c r="I132" s="388"/>
      <c r="J132" s="101"/>
      <c r="K132" s="102"/>
      <c r="L132" s="82">
        <v>51</v>
      </c>
      <c r="M132" s="82">
        <v>57</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1047</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57</v>
      </c>
      <c r="K158" s="264" t="str">
        <f t="shared" si="3"/>
        <v>※</v>
      </c>
      <c r="L158" s="117" t="s">
        <v>541</v>
      </c>
      <c r="M158" s="117">
        <v>57</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50</v>
      </c>
      <c r="K196" s="264" t="str">
        <f t="shared" si="5"/>
        <v/>
      </c>
      <c r="L196" s="117">
        <v>50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1047</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1047</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1047</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1047</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1047</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2.2000000000000002</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16</v>
      </c>
      <c r="K269" s="81" t="str">
        <f t="shared" si="8"/>
        <v/>
      </c>
      <c r="L269" s="147">
        <v>7</v>
      </c>
      <c r="M269" s="147">
        <v>9</v>
      </c>
    </row>
    <row r="270" spans="1:22" s="83" customFormat="1" ht="34.5" customHeight="1">
      <c r="A270" s="249" t="s">
        <v>725</v>
      </c>
      <c r="B270" s="120"/>
      <c r="C270" s="370"/>
      <c r="D270" s="370"/>
      <c r="E270" s="370"/>
      <c r="F270" s="370"/>
      <c r="G270" s="370" t="s">
        <v>148</v>
      </c>
      <c r="H270" s="370"/>
      <c r="I270" s="403"/>
      <c r="J270" s="266">
        <f t="shared" si="9"/>
        <v>2.8000000000000003</v>
      </c>
      <c r="K270" s="81" t="str">
        <f t="shared" si="8"/>
        <v/>
      </c>
      <c r="L270" s="148">
        <v>2.2000000000000002</v>
      </c>
      <c r="M270" s="148">
        <v>0.6</v>
      </c>
    </row>
    <row r="271" spans="1:22" s="83" customFormat="1" ht="34.5" customHeight="1">
      <c r="A271" s="249" t="s">
        <v>726</v>
      </c>
      <c r="B271" s="120"/>
      <c r="C271" s="370" t="s">
        <v>151</v>
      </c>
      <c r="D271" s="371"/>
      <c r="E271" s="371"/>
      <c r="F271" s="371"/>
      <c r="G271" s="370" t="s">
        <v>146</v>
      </c>
      <c r="H271" s="370"/>
      <c r="I271" s="403"/>
      <c r="J271" s="266">
        <f t="shared" si="9"/>
        <v>10</v>
      </c>
      <c r="K271" s="81" t="str">
        <f t="shared" si="8"/>
        <v/>
      </c>
      <c r="L271" s="147">
        <v>6</v>
      </c>
      <c r="M271" s="147">
        <v>4</v>
      </c>
    </row>
    <row r="272" spans="1:22" s="83" customFormat="1" ht="34.5" customHeight="1">
      <c r="A272" s="249" t="s">
        <v>726</v>
      </c>
      <c r="B272" s="120"/>
      <c r="C272" s="371"/>
      <c r="D272" s="371"/>
      <c r="E272" s="371"/>
      <c r="F272" s="371"/>
      <c r="G272" s="370" t="s">
        <v>148</v>
      </c>
      <c r="H272" s="370"/>
      <c r="I272" s="403"/>
      <c r="J272" s="266">
        <f t="shared" si="9"/>
        <v>0.5</v>
      </c>
      <c r="K272" s="81" t="str">
        <f t="shared" si="8"/>
        <v/>
      </c>
      <c r="L272" s="148">
        <v>0</v>
      </c>
      <c r="M272" s="148">
        <v>0.5</v>
      </c>
    </row>
    <row r="273" spans="1:13" s="83" customFormat="1" ht="34.5" customHeight="1">
      <c r="A273" s="249" t="s">
        <v>727</v>
      </c>
      <c r="B273" s="120"/>
      <c r="C273" s="370" t="s">
        <v>152</v>
      </c>
      <c r="D273" s="371"/>
      <c r="E273" s="371"/>
      <c r="F273" s="371"/>
      <c r="G273" s="370" t="s">
        <v>146</v>
      </c>
      <c r="H273" s="370"/>
      <c r="I273" s="403"/>
      <c r="J273" s="266">
        <f t="shared" si="9"/>
        <v>22</v>
      </c>
      <c r="K273" s="81" t="str">
        <f t="shared" si="8"/>
        <v/>
      </c>
      <c r="L273" s="147">
        <v>8</v>
      </c>
      <c r="M273" s="147">
        <v>14</v>
      </c>
    </row>
    <row r="274" spans="1:13" s="83" customFormat="1" ht="34.5" customHeight="1">
      <c r="A274" s="249" t="s">
        <v>727</v>
      </c>
      <c r="B274" s="120"/>
      <c r="C274" s="371"/>
      <c r="D274" s="371"/>
      <c r="E274" s="371"/>
      <c r="F274" s="371"/>
      <c r="G274" s="370" t="s">
        <v>148</v>
      </c>
      <c r="H274" s="370"/>
      <c r="I274" s="403"/>
      <c r="J274" s="266">
        <f t="shared" si="9"/>
        <v>1.2</v>
      </c>
      <c r="K274" s="81" t="str">
        <f t="shared" si="8"/>
        <v/>
      </c>
      <c r="L274" s="148">
        <v>1.2</v>
      </c>
      <c r="M274" s="148">
        <v>0</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15</v>
      </c>
      <c r="K277" s="81" t="str">
        <f t="shared" si="8"/>
        <v/>
      </c>
      <c r="L277" s="147">
        <v>15</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5</v>
      </c>
      <c r="K279" s="81" t="str">
        <f t="shared" si="8"/>
        <v/>
      </c>
      <c r="L279" s="147">
        <v>5</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3</v>
      </c>
      <c r="K281" s="81" t="str">
        <f t="shared" si="8"/>
        <v/>
      </c>
      <c r="L281" s="147">
        <v>3</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2</v>
      </c>
      <c r="K283" s="81" t="str">
        <f t="shared" si="8"/>
        <v/>
      </c>
      <c r="L283" s="147">
        <v>1</v>
      </c>
      <c r="M283" s="147">
        <v>1</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1</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1047</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1047</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1</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row>
    <row r="368" spans="1:22" s="118" customFormat="1" ht="20.25" customHeight="1">
      <c r="A368" s="243"/>
      <c r="B368" s="1"/>
      <c r="C368" s="3"/>
      <c r="D368" s="3"/>
      <c r="E368" s="3"/>
      <c r="F368" s="3"/>
      <c r="G368" s="3"/>
      <c r="H368" s="287"/>
      <c r="I368" s="67" t="s">
        <v>36</v>
      </c>
      <c r="J368" s="170"/>
      <c r="K368" s="79"/>
      <c r="L368" s="137" t="s">
        <v>1045</v>
      </c>
      <c r="M368" s="137" t="s">
        <v>1047</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1047</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302</v>
      </c>
      <c r="K392" s="81" t="str">
        <f t="shared" ref="K392:K397" si="12">IF(OR(COUNTIF(L392:M392,"未確認")&gt;0,COUNTIF(L392:M392,"~*")&gt;0),"※","")</f>
        <v/>
      </c>
      <c r="L392" s="147">
        <v>186</v>
      </c>
      <c r="M392" s="147">
        <v>116</v>
      </c>
    </row>
    <row r="393" spans="1:22" s="83" customFormat="1" ht="34.5" customHeight="1">
      <c r="A393" s="249" t="s">
        <v>773</v>
      </c>
      <c r="B393" s="84"/>
      <c r="C393" s="369"/>
      <c r="D393" s="379"/>
      <c r="E393" s="319" t="s">
        <v>224</v>
      </c>
      <c r="F393" s="320"/>
      <c r="G393" s="320"/>
      <c r="H393" s="321"/>
      <c r="I393" s="342"/>
      <c r="J393" s="140">
        <f t="shared" si="11"/>
        <v>266</v>
      </c>
      <c r="K393" s="81" t="str">
        <f t="shared" si="12"/>
        <v/>
      </c>
      <c r="L393" s="147">
        <v>177</v>
      </c>
      <c r="M393" s="147">
        <v>89</v>
      </c>
    </row>
    <row r="394" spans="1:22" s="83" customFormat="1" ht="34.5" customHeight="1">
      <c r="A394" s="250" t="s">
        <v>774</v>
      </c>
      <c r="B394" s="84"/>
      <c r="C394" s="369"/>
      <c r="D394" s="380"/>
      <c r="E394" s="319" t="s">
        <v>225</v>
      </c>
      <c r="F394" s="320"/>
      <c r="G394" s="320"/>
      <c r="H394" s="321"/>
      <c r="I394" s="342"/>
      <c r="J394" s="140">
        <f t="shared" si="11"/>
        <v>36</v>
      </c>
      <c r="K394" s="81" t="str">
        <f t="shared" si="12"/>
        <v/>
      </c>
      <c r="L394" s="147">
        <v>9</v>
      </c>
      <c r="M394" s="147">
        <v>27</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row>
    <row r="396" spans="1:22" s="83" customFormat="1" ht="34.5" customHeight="1">
      <c r="A396" s="250" t="s">
        <v>776</v>
      </c>
      <c r="B396" s="1"/>
      <c r="C396" s="369"/>
      <c r="D396" s="319" t="s">
        <v>227</v>
      </c>
      <c r="E396" s="320"/>
      <c r="F396" s="320"/>
      <c r="G396" s="320"/>
      <c r="H396" s="321"/>
      <c r="I396" s="342"/>
      <c r="J396" s="140">
        <f t="shared" si="11"/>
        <v>38088</v>
      </c>
      <c r="K396" s="81" t="str">
        <f t="shared" si="12"/>
        <v/>
      </c>
      <c r="L396" s="147">
        <v>17996</v>
      </c>
      <c r="M396" s="147">
        <v>20092</v>
      </c>
    </row>
    <row r="397" spans="1:22" s="83" customFormat="1" ht="34.5" customHeight="1">
      <c r="A397" s="250" t="s">
        <v>777</v>
      </c>
      <c r="B397" s="119"/>
      <c r="C397" s="369"/>
      <c r="D397" s="319" t="s">
        <v>228</v>
      </c>
      <c r="E397" s="320"/>
      <c r="F397" s="320"/>
      <c r="G397" s="320"/>
      <c r="H397" s="321"/>
      <c r="I397" s="343"/>
      <c r="J397" s="140">
        <f t="shared" si="11"/>
        <v>287</v>
      </c>
      <c r="K397" s="81" t="str">
        <f t="shared" si="12"/>
        <v/>
      </c>
      <c r="L397" s="147">
        <v>179</v>
      </c>
      <c r="M397" s="147">
        <v>108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1047</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302</v>
      </c>
      <c r="K405" s="81" t="str">
        <f t="shared" ref="K405:K422" si="14">IF(OR(COUNTIF(L405:M405,"未確認")&gt;0,COUNTIF(L405:M405,"~*")&gt;0),"※","")</f>
        <v/>
      </c>
      <c r="L405" s="147">
        <v>186</v>
      </c>
      <c r="M405" s="147">
        <v>116</v>
      </c>
    </row>
    <row r="406" spans="1:22" s="83" customFormat="1" ht="34.5" customHeight="1">
      <c r="A406" s="251" t="s">
        <v>779</v>
      </c>
      <c r="B406" s="119"/>
      <c r="C406" s="368"/>
      <c r="D406" s="374" t="s">
        <v>233</v>
      </c>
      <c r="E406" s="376" t="s">
        <v>234</v>
      </c>
      <c r="F406" s="377"/>
      <c r="G406" s="377"/>
      <c r="H406" s="378"/>
      <c r="I406" s="360"/>
      <c r="J406" s="140">
        <f t="shared" si="13"/>
        <v>24</v>
      </c>
      <c r="K406" s="81" t="str">
        <f t="shared" si="14"/>
        <v/>
      </c>
      <c r="L406" s="147">
        <v>11</v>
      </c>
      <c r="M406" s="147">
        <v>13</v>
      </c>
    </row>
    <row r="407" spans="1:22" s="83" customFormat="1" ht="34.5" customHeight="1">
      <c r="A407" s="251" t="s">
        <v>780</v>
      </c>
      <c r="B407" s="119"/>
      <c r="C407" s="368"/>
      <c r="D407" s="368"/>
      <c r="E407" s="319" t="s">
        <v>235</v>
      </c>
      <c r="F407" s="320"/>
      <c r="G407" s="320"/>
      <c r="H407" s="321"/>
      <c r="I407" s="360"/>
      <c r="J407" s="140">
        <f t="shared" si="13"/>
        <v>37</v>
      </c>
      <c r="K407" s="81" t="str">
        <f t="shared" si="14"/>
        <v/>
      </c>
      <c r="L407" s="147">
        <v>11</v>
      </c>
      <c r="M407" s="147">
        <v>26</v>
      </c>
    </row>
    <row r="408" spans="1:22" s="83" customFormat="1" ht="34.5" customHeight="1">
      <c r="A408" s="251" t="s">
        <v>781</v>
      </c>
      <c r="B408" s="119"/>
      <c r="C408" s="368"/>
      <c r="D408" s="368"/>
      <c r="E408" s="319" t="s">
        <v>236</v>
      </c>
      <c r="F408" s="320"/>
      <c r="G408" s="320"/>
      <c r="H408" s="321"/>
      <c r="I408" s="360"/>
      <c r="J408" s="140">
        <f t="shared" si="13"/>
        <v>239</v>
      </c>
      <c r="K408" s="81" t="str">
        <f t="shared" si="14"/>
        <v/>
      </c>
      <c r="L408" s="147">
        <v>164</v>
      </c>
      <c r="M408" s="147">
        <v>75</v>
      </c>
    </row>
    <row r="409" spans="1:22" s="83" customFormat="1" ht="34.5" customHeight="1">
      <c r="A409" s="251" t="s">
        <v>782</v>
      </c>
      <c r="B409" s="119"/>
      <c r="C409" s="368"/>
      <c r="D409" s="368"/>
      <c r="E409" s="316" t="s">
        <v>986</v>
      </c>
      <c r="F409" s="317"/>
      <c r="G409" s="317"/>
      <c r="H409" s="318"/>
      <c r="I409" s="360"/>
      <c r="J409" s="140">
        <f t="shared" si="13"/>
        <v>2</v>
      </c>
      <c r="K409" s="81" t="str">
        <f t="shared" si="14"/>
        <v/>
      </c>
      <c r="L409" s="147">
        <v>0</v>
      </c>
      <c r="M409" s="147">
        <v>2</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308</v>
      </c>
      <c r="K413" s="81" t="str">
        <f t="shared" si="14"/>
        <v/>
      </c>
      <c r="L413" s="147">
        <v>191</v>
      </c>
      <c r="M413" s="147">
        <v>117</v>
      </c>
    </row>
    <row r="414" spans="1:22" s="83" customFormat="1" ht="34.5" customHeight="1">
      <c r="A414" s="251" t="s">
        <v>787</v>
      </c>
      <c r="B414" s="119"/>
      <c r="C414" s="368"/>
      <c r="D414" s="374" t="s">
        <v>240</v>
      </c>
      <c r="E414" s="376" t="s">
        <v>241</v>
      </c>
      <c r="F414" s="377"/>
      <c r="G414" s="377"/>
      <c r="H414" s="378"/>
      <c r="I414" s="360"/>
      <c r="J414" s="140">
        <f t="shared" si="13"/>
        <v>28</v>
      </c>
      <c r="K414" s="81" t="str">
        <f t="shared" si="14"/>
        <v/>
      </c>
      <c r="L414" s="147">
        <v>13</v>
      </c>
      <c r="M414" s="147">
        <v>15</v>
      </c>
    </row>
    <row r="415" spans="1:22" s="83" customFormat="1" ht="34.5" customHeight="1">
      <c r="A415" s="251" t="s">
        <v>788</v>
      </c>
      <c r="B415" s="119"/>
      <c r="C415" s="368"/>
      <c r="D415" s="368"/>
      <c r="E415" s="319" t="s">
        <v>242</v>
      </c>
      <c r="F415" s="320"/>
      <c r="G415" s="320"/>
      <c r="H415" s="321"/>
      <c r="I415" s="360"/>
      <c r="J415" s="140">
        <f t="shared" si="13"/>
        <v>96</v>
      </c>
      <c r="K415" s="81" t="str">
        <f t="shared" si="14"/>
        <v/>
      </c>
      <c r="L415" s="147">
        <v>84</v>
      </c>
      <c r="M415" s="147">
        <v>12</v>
      </c>
    </row>
    <row r="416" spans="1:22" s="83" customFormat="1" ht="34.5" customHeight="1">
      <c r="A416" s="251" t="s">
        <v>789</v>
      </c>
      <c r="B416" s="119"/>
      <c r="C416" s="368"/>
      <c r="D416" s="368"/>
      <c r="E416" s="319" t="s">
        <v>243</v>
      </c>
      <c r="F416" s="320"/>
      <c r="G416" s="320"/>
      <c r="H416" s="321"/>
      <c r="I416" s="360"/>
      <c r="J416" s="140">
        <f t="shared" si="13"/>
        <v>50</v>
      </c>
      <c r="K416" s="81" t="str">
        <f t="shared" si="14"/>
        <v/>
      </c>
      <c r="L416" s="147">
        <v>37</v>
      </c>
      <c r="M416" s="147">
        <v>13</v>
      </c>
    </row>
    <row r="417" spans="1:22" s="83" customFormat="1" ht="34.5" customHeight="1">
      <c r="A417" s="251" t="s">
        <v>790</v>
      </c>
      <c r="B417" s="119"/>
      <c r="C417" s="368"/>
      <c r="D417" s="368"/>
      <c r="E417" s="319" t="s">
        <v>244</v>
      </c>
      <c r="F417" s="320"/>
      <c r="G417" s="320"/>
      <c r="H417" s="321"/>
      <c r="I417" s="360"/>
      <c r="J417" s="140">
        <f t="shared" si="13"/>
        <v>23</v>
      </c>
      <c r="K417" s="81" t="str">
        <f t="shared" si="14"/>
        <v/>
      </c>
      <c r="L417" s="147">
        <v>21</v>
      </c>
      <c r="M417" s="147">
        <v>2</v>
      </c>
    </row>
    <row r="418" spans="1:22" s="83" customFormat="1" ht="34.5" customHeight="1">
      <c r="A418" s="251" t="s">
        <v>791</v>
      </c>
      <c r="B418" s="119"/>
      <c r="C418" s="368"/>
      <c r="D418" s="368"/>
      <c r="E418" s="319" t="s">
        <v>245</v>
      </c>
      <c r="F418" s="320"/>
      <c r="G418" s="320"/>
      <c r="H418" s="321"/>
      <c r="I418" s="360"/>
      <c r="J418" s="140">
        <f t="shared" si="13"/>
        <v>20</v>
      </c>
      <c r="K418" s="81" t="str">
        <f t="shared" si="14"/>
        <v/>
      </c>
      <c r="L418" s="147">
        <v>15</v>
      </c>
      <c r="M418" s="147">
        <v>5</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10</v>
      </c>
      <c r="K420" s="81" t="str">
        <f t="shared" si="14"/>
        <v/>
      </c>
      <c r="L420" s="147">
        <v>9</v>
      </c>
      <c r="M420" s="147">
        <v>1</v>
      </c>
    </row>
    <row r="421" spans="1:22" s="83" customFormat="1" ht="34.5" customHeight="1">
      <c r="A421" s="251" t="s">
        <v>794</v>
      </c>
      <c r="B421" s="119"/>
      <c r="C421" s="368"/>
      <c r="D421" s="368"/>
      <c r="E421" s="319" t="s">
        <v>247</v>
      </c>
      <c r="F421" s="320"/>
      <c r="G421" s="320"/>
      <c r="H421" s="321"/>
      <c r="I421" s="360"/>
      <c r="J421" s="140">
        <f t="shared" si="13"/>
        <v>81</v>
      </c>
      <c r="K421" s="81" t="str">
        <f t="shared" si="14"/>
        <v/>
      </c>
      <c r="L421" s="147">
        <v>12</v>
      </c>
      <c r="M421" s="147">
        <v>69</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1047</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280</v>
      </c>
      <c r="K430" s="193" t="str">
        <f>IF(OR(COUNTIF(L430:M430,"未確認")&gt;0,COUNTIF(L430:M430,"~*")&gt;0),"※","")</f>
        <v/>
      </c>
      <c r="L430" s="147">
        <v>178</v>
      </c>
      <c r="M430" s="147">
        <v>102</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35</v>
      </c>
      <c r="K431" s="193" t="str">
        <f>IF(OR(COUNTIF(L431:M431,"未確認")&gt;0,COUNTIF(L431:M431,"~*")&gt;0),"※","")</f>
        <v/>
      </c>
      <c r="L431" s="147">
        <v>30</v>
      </c>
      <c r="M431" s="147">
        <v>5</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156</v>
      </c>
      <c r="K432" s="193" t="str">
        <f>IF(OR(COUNTIF(L432:M432,"未確認")&gt;0,COUNTIF(L432:M432,"~*")&gt;0),"※","")</f>
        <v/>
      </c>
      <c r="L432" s="147">
        <v>130</v>
      </c>
      <c r="M432" s="147">
        <v>26</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81</v>
      </c>
      <c r="K433" s="193" t="str">
        <f>IF(OR(COUNTIF(L433:M433,"未確認")&gt;0,COUNTIF(L433:M433,"~*")&gt;0),"※","")</f>
        <v/>
      </c>
      <c r="L433" s="147">
        <v>12</v>
      </c>
      <c r="M433" s="147">
        <v>69</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8</v>
      </c>
      <c r="K434" s="193" t="str">
        <f>IF(OR(COUNTIF(L434:M434,"未確認")&gt;0,COUNTIF(L434:M434,"~*")&gt;0),"※","")</f>
        <v/>
      </c>
      <c r="L434" s="147">
        <v>6</v>
      </c>
      <c r="M434" s="147">
        <v>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1047</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1047</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1045</v>
      </c>
      <c r="M503" s="70" t="s">
        <v>1047</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1045</v>
      </c>
      <c r="M515" s="70" t="s">
        <v>1047</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1045</v>
      </c>
      <c r="M521" s="70" t="s">
        <v>1047</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1045</v>
      </c>
      <c r="M526" s="70" t="s">
        <v>1047</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1045</v>
      </c>
      <c r="M531" s="70" t="s">
        <v>1047</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row>
    <row r="544" spans="1:22" s="1" customFormat="1" ht="20.25" customHeight="1">
      <c r="A544" s="243"/>
      <c r="C544" s="62"/>
      <c r="D544" s="3"/>
      <c r="E544" s="3"/>
      <c r="F544" s="3"/>
      <c r="G544" s="3"/>
      <c r="H544" s="287"/>
      <c r="I544" s="67" t="s">
        <v>36</v>
      </c>
      <c r="J544" s="68"/>
      <c r="K544" s="186"/>
      <c r="L544" s="70" t="s">
        <v>1045</v>
      </c>
      <c r="M544" s="70" t="s">
        <v>1047</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1043</v>
      </c>
      <c r="M558" s="211" t="s">
        <v>1043</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row>
    <row r="589" spans="1:22" s="1" customFormat="1" ht="20.25" customHeight="1">
      <c r="A589" s="243"/>
      <c r="C589" s="62"/>
      <c r="D589" s="3"/>
      <c r="E589" s="3"/>
      <c r="F589" s="3"/>
      <c r="G589" s="3"/>
      <c r="H589" s="287"/>
      <c r="I589" s="67" t="s">
        <v>36</v>
      </c>
      <c r="J589" s="68"/>
      <c r="K589" s="186"/>
      <c r="L589" s="70" t="s">
        <v>1045</v>
      </c>
      <c r="M589" s="70" t="s">
        <v>1047</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11</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1047</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t="s">
        <v>541</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1047</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1047</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66</v>
      </c>
      <c r="K646" s="201" t="str">
        <f t="shared" ref="K646:K660" si="33">IF(OR(COUNTIF(L646:M646,"未確認")&gt;0,COUNTIF(L646:M646,"*")&gt;0),"※","")</f>
        <v/>
      </c>
      <c r="L646" s="117">
        <v>50</v>
      </c>
      <c r="M646" s="117">
        <v>16</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31</v>
      </c>
      <c r="K648" s="201" t="str">
        <f t="shared" si="33"/>
        <v>※</v>
      </c>
      <c r="L648" s="117">
        <v>31</v>
      </c>
      <c r="M648" s="117" t="s">
        <v>541</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19" t="s">
        <v>941</v>
      </c>
      <c r="F650" s="320"/>
      <c r="G650" s="320"/>
      <c r="H650" s="321"/>
      <c r="I650" s="122" t="s">
        <v>458</v>
      </c>
      <c r="J650" s="116">
        <f t="shared" si="32"/>
        <v>11</v>
      </c>
      <c r="K650" s="201" t="str">
        <f t="shared" si="33"/>
        <v>※</v>
      </c>
      <c r="L650" s="117">
        <v>11</v>
      </c>
      <c r="M650" s="117" t="s">
        <v>541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10</v>
      </c>
      <c r="K655" s="201" t="str">
        <f t="shared" si="33"/>
        <v>※</v>
      </c>
      <c r="L655" s="117">
        <v>10</v>
      </c>
      <c r="M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t="s">
        <v>541</v>
      </c>
      <c r="M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row>
    <row r="659" spans="1:22" s="118" customFormat="1" ht="69.95" customHeight="1">
      <c r="A659" s="252" t="s">
        <v>947</v>
      </c>
      <c r="B659" s="84"/>
      <c r="C659" s="316" t="s">
        <v>999</v>
      </c>
      <c r="D659" s="317"/>
      <c r="E659" s="317"/>
      <c r="F659" s="317"/>
      <c r="G659" s="317"/>
      <c r="H659" s="318"/>
      <c r="I659" s="122" t="s">
        <v>476</v>
      </c>
      <c r="J659" s="116">
        <f t="shared" si="32"/>
        <v>50</v>
      </c>
      <c r="K659" s="201" t="str">
        <f t="shared" si="33"/>
        <v/>
      </c>
      <c r="L659" s="117">
        <v>50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1047</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533</v>
      </c>
    </row>
    <row r="668" spans="1:22" s="83" customFormat="1" ht="56.1" customHeight="1">
      <c r="A668" s="251" t="s">
        <v>951</v>
      </c>
      <c r="B668" s="84"/>
      <c r="C668" s="316" t="s">
        <v>481</v>
      </c>
      <c r="D668" s="317"/>
      <c r="E668" s="317"/>
      <c r="F668" s="317"/>
      <c r="G668" s="317"/>
      <c r="H668" s="318"/>
      <c r="I668" s="138" t="s">
        <v>482</v>
      </c>
      <c r="J668" s="223"/>
      <c r="K668" s="224"/>
      <c r="L668" s="225">
        <v>100</v>
      </c>
      <c r="M668" s="225" t="s">
        <v>533</v>
      </c>
    </row>
    <row r="669" spans="1:22" s="83" customFormat="1" ht="56.1" customHeight="1">
      <c r="A669" s="251" t="s">
        <v>952</v>
      </c>
      <c r="B669" s="84"/>
      <c r="C669" s="316" t="s">
        <v>483</v>
      </c>
      <c r="D669" s="317"/>
      <c r="E669" s="317"/>
      <c r="F669" s="317"/>
      <c r="G669" s="317"/>
      <c r="H669" s="318"/>
      <c r="I669" s="138" t="s">
        <v>484</v>
      </c>
      <c r="J669" s="223"/>
      <c r="K669" s="224"/>
      <c r="L669" s="225">
        <v>4.5</v>
      </c>
      <c r="M669" s="225" t="s">
        <v>533</v>
      </c>
    </row>
    <row r="670" spans="1:22" s="83" customFormat="1" ht="60" customHeight="1">
      <c r="A670" s="251" t="s">
        <v>953</v>
      </c>
      <c r="B670" s="84"/>
      <c r="C670" s="322" t="s">
        <v>485</v>
      </c>
      <c r="D670" s="323"/>
      <c r="E670" s="323"/>
      <c r="F670" s="323"/>
      <c r="G670" s="323"/>
      <c r="H670" s="324"/>
      <c r="I670" s="325" t="s">
        <v>1027</v>
      </c>
      <c r="J670" s="223"/>
      <c r="K670" s="224"/>
      <c r="L670" s="225">
        <v>163</v>
      </c>
      <c r="M670" s="225" t="s">
        <v>533</v>
      </c>
    </row>
    <row r="671" spans="1:22" s="83" customFormat="1" ht="35.1" customHeight="1">
      <c r="A671" s="251" t="s">
        <v>954</v>
      </c>
      <c r="B671" s="84"/>
      <c r="C671" s="227"/>
      <c r="D671" s="228"/>
      <c r="E671" s="322" t="s">
        <v>487</v>
      </c>
      <c r="F671" s="323"/>
      <c r="G671" s="323"/>
      <c r="H671" s="324"/>
      <c r="I671" s="326"/>
      <c r="J671" s="223"/>
      <c r="K671" s="224"/>
      <c r="L671" s="225">
        <v>39</v>
      </c>
      <c r="M671" s="225" t="s">
        <v>533</v>
      </c>
    </row>
    <row r="672" spans="1:22" s="83" customFormat="1" ht="25.7" customHeight="1">
      <c r="A672" s="251" t="s">
        <v>955</v>
      </c>
      <c r="B672" s="84"/>
      <c r="C672" s="229"/>
      <c r="D672" s="286"/>
      <c r="E672" s="328"/>
      <c r="F672" s="329"/>
      <c r="G672" s="330" t="s">
        <v>1000</v>
      </c>
      <c r="H672" s="331"/>
      <c r="I672" s="327"/>
      <c r="J672" s="223"/>
      <c r="K672" s="224"/>
      <c r="L672" s="225">
        <v>12</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v>89</v>
      </c>
      <c r="M673" s="225" t="s">
        <v>533</v>
      </c>
    </row>
    <row r="674" spans="1:22" s="115" customFormat="1" ht="34.5" customHeight="1">
      <c r="A674" s="251" t="s">
        <v>957</v>
      </c>
      <c r="B674" s="84"/>
      <c r="C674" s="289"/>
      <c r="D674" s="291"/>
      <c r="E674" s="316" t="s">
        <v>1001</v>
      </c>
      <c r="F674" s="317"/>
      <c r="G674" s="317"/>
      <c r="H674" s="318"/>
      <c r="I674" s="332"/>
      <c r="J674" s="223"/>
      <c r="K674" s="224"/>
      <c r="L674" s="225">
        <v>68</v>
      </c>
      <c r="M674" s="225" t="s">
        <v>533</v>
      </c>
    </row>
    <row r="675" spans="1:22" s="83" customFormat="1" ht="56.1" customHeight="1">
      <c r="A675" s="251" t="s">
        <v>958</v>
      </c>
      <c r="B675" s="84"/>
      <c r="C675" s="316" t="s">
        <v>1002</v>
      </c>
      <c r="D675" s="317"/>
      <c r="E675" s="317"/>
      <c r="F675" s="317"/>
      <c r="G675" s="317"/>
      <c r="H675" s="318"/>
      <c r="I675" s="138" t="s">
        <v>492</v>
      </c>
      <c r="J675" s="223"/>
      <c r="K675" s="224"/>
      <c r="L675" s="225">
        <v>22.7</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1047</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41</v>
      </c>
      <c r="K683" s="201" t="str">
        <f>IF(OR(COUNTIF(L683:M683,"未確認")&gt;0,COUNTIF(L683:M683,"*")&gt;0),"※","")</f>
        <v>※</v>
      </c>
      <c r="L683" s="117" t="s">
        <v>541</v>
      </c>
      <c r="M683" s="117">
        <v>41</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t="str">
        <f>IF(SUM(L685:M685)=0,IF(COUNTIF(L685:M685,"未確認")&gt;0,"未確認",IF(COUNTIF(L685:M685,"~*")&gt;0,"*",SUM(L685:M685))),SUM(L685:M685))</f>
        <v>*</v>
      </c>
      <c r="K685" s="201" t="str">
        <f>IF(OR(COUNTIF(L685:M685,"未確認")&gt;0,COUNTIF(L685:M685,"*")&gt;0),"※","")</f>
        <v>※</v>
      </c>
      <c r="L685" s="117">
        <v>0</v>
      </c>
      <c r="M685" s="117" t="s">
        <v>541</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1047</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1047</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0332594-AF51-4101-891F-EA0D274AAF9E}"/>
    <hyperlink ref="J71:L71" location="病院!B464" display="・手術の状況" xr:uid="{D6BC8EA7-FB40-470F-A9B3-256343A69F46}"/>
    <hyperlink ref="J72:L72" location="病院!B500" display="・がん、脳卒中、心筋梗塞、分娩、精神医療への対応状況" xr:uid="{0CC2DE13-4445-4670-BDCC-DE6F56829D2D}"/>
    <hyperlink ref="J73:L73" location="病院!B541" display="・重症患者への対応状況" xr:uid="{76DDBDD6-EF5C-44A6-BB40-46BE6F502592}"/>
    <hyperlink ref="J74:L74" location="病院!B586" display="・救急医療の実施状況" xr:uid="{85CF86D3-DACA-4164-B751-A760F5BED186}"/>
    <hyperlink ref="J75:L75" location="病院!B609" display="・急性期後の支援、在宅復帰の支援の状況" xr:uid="{47AC0B5E-F055-4A06-9155-EF60C09AF290}"/>
    <hyperlink ref="J76:L76" location="病院!B627" display="・全身管理の状況" xr:uid="{3FC38ED9-55BC-4EFB-8950-C95470B60F98}"/>
    <hyperlink ref="J78:L78" location="病院!B679" display="・長期療養患者の受入状況" xr:uid="{BCB430A9-E476-4F2B-A4CD-3FA5961BB5CF}"/>
    <hyperlink ref="J77:L77" location="病院!B642" display="・リハビリテーションの実施状況" xr:uid="{5405B6C1-0C29-4F11-9956-9C849F3A276C}"/>
    <hyperlink ref="J79:L79" location="病院!B689" display="・重度の障害児等の受入状況" xr:uid="{5BCA2CD1-18E2-498C-985D-022B6E748CD5}"/>
    <hyperlink ref="J80:L80" location="病院!B702" display="・医科歯科の連携状況" xr:uid="{289CF2EF-7A68-4176-918E-9D8453D09027}"/>
    <hyperlink ref="M71:N71" location="'病院(H30案)'!B448" display="・手術の状況" xr:uid="{72F3F4DD-4865-4713-A14E-BD8B5BA41FB4}"/>
    <hyperlink ref="M72:N72" location="'病院(H30案)'!B484" display="・がん、脳卒中、心筋梗塞、分娩、精神医療への対応状況" xr:uid="{22311826-8BD5-4B40-BF2A-494E801B94B2}"/>
    <hyperlink ref="M73:N73" location="'病院(H30案)'!B525" display="・重症患者への対応状況" xr:uid="{FA5E4CFB-D3B7-4CED-8716-D4D9C8A26BD9}"/>
    <hyperlink ref="M74:N74" location="'病院(H30案)'!B570" display="・救急医療の実施状況" xr:uid="{1119FC58-D86D-4078-AE0F-857732D44E0C}"/>
    <hyperlink ref="M75:N75" location="'病院(H30案)'!B593" display="・急性期後の支援、在宅復帰の支援の状況" xr:uid="{13530A09-F0DA-4E3E-BB86-C9DEB0E777AF}"/>
    <hyperlink ref="C71:G71" location="病院!B87" display="・設置主体" xr:uid="{B92F9A89-9F9B-442A-8B34-F8B38D57F1C4}"/>
    <hyperlink ref="C72:G72" location="病院!B95" display="・病床の状況" xr:uid="{B1D1F146-55F1-4A79-B375-4DAA74CE7BB2}"/>
    <hyperlink ref="C73:G73" location="病院!B116" display="・診療科" xr:uid="{AE16F41D-B8AB-4217-BEA2-B49C11D5CBC3}"/>
    <hyperlink ref="C74:G74" location="病院!B127" display="・入院基本料・特定入院料及び届出病床数" xr:uid="{0BDAFA97-D5FA-4F84-817C-A9142D95BB4F}"/>
    <hyperlink ref="C75:G75" location="病院!B141" display="・算定する入院基本用・特定入院料等の状況" xr:uid="{3F875712-C77B-40E6-864E-F033238C2399}"/>
    <hyperlink ref="C76:G76" location="病院!B224" display="・DPC医療機関群の種類" xr:uid="{9822C155-2D01-4E03-B889-C51BEB2E6BB9}"/>
    <hyperlink ref="C77:G77" location="病院!B232" display="・救急告示病院、二次救急医療施設、三次救急医療施設の告示・認定の有無" xr:uid="{9670EF49-BFD4-4E5B-A4AE-2E8C23487C64}"/>
    <hyperlink ref="C78:F78" location="病院!B242" display="・承認の有無" xr:uid="{C279F1DB-7428-4400-B92B-5EF95D6243D7}"/>
    <hyperlink ref="C79:F79" location="病院!B251" display="・診療報酬の届出の有無" xr:uid="{043A4041-CB35-4697-A5C0-7154C13A9475}"/>
    <hyperlink ref="C80:F80" location="病院!B261" display="・職員数の状況" xr:uid="{90465632-B7E9-4B91-9A0D-FDC292781141}"/>
    <hyperlink ref="C81:F81" location="病院!B320" display="・退院調整部門の設置状況" xr:uid="{0D147538-3949-4F13-83BA-E952B06B4BD4}"/>
    <hyperlink ref="C82:F82" location="病院!B340" display="・医療機器の台数" xr:uid="{739862E3-2735-4869-B567-B031F8987EFC}"/>
    <hyperlink ref="C83:G83" location="病院!B365" display="・過去1年間の間に病棟の再編・見直しがあった場合の報告対象期間" xr:uid="{B0CA79EE-B879-4EA4-A661-4C0EBD0FC207}"/>
    <hyperlink ref="H71:I71" location="病院!B388" display="・入院患者の状況（年間）" xr:uid="{C3F8AF0A-268E-4FB1-9168-DFA7036E4BF7}"/>
    <hyperlink ref="H72:I72" location="病院!B401" display="・入院患者の状況（年間／入棟前の場所・退棟先の場所の状況）" xr:uid="{139A54FF-6DCF-42C7-955F-3BBC1F914E96}"/>
    <hyperlink ref="H73:I73" location="病院!B426" display="・退院後に在宅医療を必要とする患者の状況" xr:uid="{1CE89F40-1C21-47D9-B8A8-309923C4D61B}"/>
    <hyperlink ref="H74:I74" location="病院!B438" display="・看取りを行った患者数" xr:uid="{8CBFE0DE-6D0D-4450-BF26-AA083CDC7E2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2019-11-15T06:39:15Z</dcterms:modified>
</cp:coreProperties>
</file>