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7DD4E07-E651-4732-AA8D-76F5C67030E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<sst xmlns="http://schemas.openxmlformats.org/spreadsheetml/2006/main" count="3610" uniqueCount="1058">
  <si>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</si>
  <si>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</si>
  <si>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</si>
  <si>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</si>
  <si>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</si>
  <si>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</si>
  <si>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</si>
  <si>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</si>
  <si>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</si>
  <si>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</si>
  <si>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</si>
  <si>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</si>
  <si>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</si>
  <si>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</si>
  <si>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</si>
  <si>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</si>
  <si>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</si>
  <si>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</si>
  <si>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</si>
  <si>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</si>
  <si>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</si>
  <si>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</si>
  <si>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</si>
  <si>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</si>
  <si>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</si>
  <si>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</si>
  <si>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</si>
  <si>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</si>
  <si>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</si>
  <si>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</si>
  <si>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</si>
  <si>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</si>
  <si>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</si>
  <si>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</si>
  <si>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</si>
  <si>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</si>
  <si>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</si>
  <si>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</si>
  <si>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</si>
  <si>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</si>
  <si>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</si>
  <si>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</si>
  <si>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</si>
  <si>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</si>
  <si>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</si>
  <si>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</si>
  <si>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</si>
  <si>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</si>
  <si>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</si>
  <si>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</si>
  <si>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</si>
  <si>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</si>
  <si>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</si>
  <si>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</si>
  <si>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</si>
  <si>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</si>
  <si>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</si>
  <si>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</si>
  <si>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</si>
  <si>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</si>
  <si>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</si>
  <si>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</si>
  <si>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</si>
  <si>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</si>
  <si>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</si>
  <si>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</si>
  <si>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</si>
  <si>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</si>
  <si>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</si>
  <si>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</si>
  <si>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</si>
  <si>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</si>
  <si>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</si>
  <si>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</si>
  <si>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</si>
  <si>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</si>
  <si>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</si>
  <si>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</si>
  <si>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</si>
  <si>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</si>
  <si>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</si>
  <si>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</si>
  <si>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</si>
  <si>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</si>
  <si>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</si>
  <si>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</si>
  <si>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</si>
  <si>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</si>
  <si>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</si>
  <si>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</si>
  <si>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</si>
  <si>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</si>
  <si>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</si>
  <si>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</si>
  <si>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</si>
  <si>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</si>
  <si>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</si>
  <si>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</si>
  <si>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</si>
  <si>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</si>
  <si>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</si>
  <si>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</si>
  <si>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</si>
  <si>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</si>
  <si>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</si>
  <si>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</si>
  <si>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</si>
  <si>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</si>
  <si>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</si>
  <si>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</si>
  <si>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</si>
  <si>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</si>
  <si>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</si>
  <si>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</si>
  <si>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</si>
  <si>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</si>
  <si>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</si>
  <si>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</si>
  <si>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</si>
  <si>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</si>
  <si>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</si>
  <si>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</si>
  <si>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</si>
  <si>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</si>
  <si>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</si>
  <si>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</si>
  <si>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</si>
  <si>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</si>
  <si>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</si>
  <si>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</si>
  <si>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</si>
  <si>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</si>
  <si>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</si>
  <si>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</si>
  <si>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</si>
  <si>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</si>
  <si>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</si>
  <si>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</si>
  <si>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</si>
  <si>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</si>
  <si>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</si>
  <si>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</si>
  <si>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</si>
  <si>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</si>
  <si>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</si>
  <si>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</si>
  <si>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</si>
  <si>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</si>
  <si>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</si>
  <si>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</si>
  <si>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</si>
  <si>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</si>
  <si>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</si>
  <si>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</si>
  <si>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</si>
  <si>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</si>
  <si>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</si>
  <si>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</si>
  <si>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</si>
  <si>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</si>
  <si>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</si>
  <si>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</si>
  <si>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</si>
  <si>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</si>
  <si>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</si>
  <si>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</si>
  <si>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</si>
  <si>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</si>
  <si>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</si>
  <si>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</si>
  <si>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</si>
  <si>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</si>
  <si>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</si>
  <si>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</si>
  <si>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</si>
  <si>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</si>
  <si>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</si>
  <si>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</si>
  <si>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</si>
  <si>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</si>
  <si>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</si>
  <si>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</si>
  <si>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</si>
  <si>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</si>
  <si>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</si>
  <si>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</si>
  <si>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</si>
  <si>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</si>
  <si>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</si>
  <si>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</si>
  <si>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</si>
  <si>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</si>
  <si>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</si>
  <si>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</si>
  <si>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</si>
  <si>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</si>
  <si>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</si>
  <si>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</si>
  <si>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</si>
  <si>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</si>
  <si>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</si>
  <si>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</si>
  <si>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</si>
  <si>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</si>
  <si>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</si>
  <si>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</si>
  <si>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</si>
  <si>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</si>
  <si>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</si>
  <si>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</si>
  <si>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</si>
  <si>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</si>
  <si>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</si>
  <si>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</si>
  <si>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</si>
  <si>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</si>
  <si>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</si>
  <si>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</si>
  <si>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</si>
  <si>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</si>
  <si>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</si>
  <si>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</si>
  <si>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</si>
  <si>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</si>
  <si>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</si>
  <si>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</si>
  <si>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</si>
  <si>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</si>
  <si>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</si>
  <si>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</si>
  <si>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</si>
  <si>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</si>
  <si>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</si>
  <si>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</si>
  <si>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</si>
  <si>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</si>
  <si>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</si>
  <si>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</si>
  <si>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</si>
  <si>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</si>
  <si>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</si>
  <si>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</si>
  <si>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</si>
  <si>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</si>
  <si>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</si>
  <si>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</si>
  <si>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</si>
  <si>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</si>
  <si>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</si>
  <si>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</si>
  <si>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</si>
  <si>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</si>
  <si>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</si>
  <si>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</si>
  <si>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</si>
  <si>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</si>
  <si>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</si>
  <si>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</si>
  <si>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</si>
  <si>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</si>
  <si>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</si>
  <si>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</si>
  <si>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</si>
  <si>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</si>
  <si>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</si>
  <si>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</si>
  <si>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</si>
  <si>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</si>
  <si>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</si>
  <si>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</si>
  <si>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</si>
  <si>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</si>
  <si>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</si>
  <si>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</si>
  <si>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</si>
  <si>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</si>
  <si>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</si>
  <si>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</si>
  <si>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</si>
  <si>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</si>
  <si>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</si>
  <si>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</si>
  <si>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</si>
  <si>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</si>
  <si>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</si>
  <si>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</si>
  <si>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</si>
  <si>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</si>
  <si>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</si>
  <si>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</si>
  <si>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</si>
  <si>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</si>
  <si>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</si>
  <si>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</si>
  <si>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</si>
  <si>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</si>
  <si>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</si>
  <si>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</si>
  <si>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</si>
  <si>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</si>
  <si>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</si>
  <si>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</si>
  <si>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</si>
  <si>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</si>
  <si>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</si>
  <si>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</si>
  <si>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</si>
  <si>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</si>
  <si>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</si>
  <si>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</si>
  <si>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</si>
  <si>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</si>
  <si>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</si>
  <si>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</si>
  <si>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</si>
  <si>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</si>
  <si>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</si>
  <si>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</si>
  <si>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</si>
  <si>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</si>
  <si>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</si>
  <si>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</si>
  <si>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</si>
  <si>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</si>
  <si>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</si>
  <si>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</si>
  <si>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</si>
  <si>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</si>
  <si>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</si>
  <si>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</si>
  <si>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</si>
  <si>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</si>
  <si>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</si>
  <si>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</si>
  <si>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</si>
  <si>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</si>
  <si>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</si>
  <si>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</si>
  <si>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</si>
  <si>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</si>
  <si>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</si>
  <si>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</si>
  <si>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</si>
  <si>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</si>
  <si>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</si>
  <si>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</si>
  <si>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</si>
  <si>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</si>
  <si>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</si>
  <si>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</si>
  <si>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</si>
  <si>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</si>
  <si>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</si>
  <si>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</si>
  <si>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</si>
  <si>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</si>
  <si>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</si>
  <si>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</si>
  <si>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</si>
  <si>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</si>
  <si>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</si>
  <si>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</si>
  <si>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</si>
  <si>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</si>
  <si>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</si>
  <si>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</si>
  <si>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</si>
  <si>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</si>
  <si>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</si>
  <si>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</si>
  <si>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</si>
  <si>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</si>
  <si>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</si>
  <si>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</si>
  <si>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</si>
  <si>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</si>
  <si>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</si>
  <si>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</si>
  <si>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</si>
  <si>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</si>
  <si>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</si>
  <si>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</si>
  <si>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</si>
  <si>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</si>
  <si>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</si>
  <si>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</si>
  <si>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</si>
  <si>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</si>
  <si>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</si>
  <si>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</si>
  <si>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</si>
  <si>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</si>
  <si>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</si>
  <si>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</si>
  <si>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</si>
  <si>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</si>
  <si>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</si>
  <si>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</si>
  <si>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</si>
  <si>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</si>
  <si>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</si>
  <si>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</si>
  <si>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</si>
  <si>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</si>
  <si>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</si>
  <si>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</si>
  <si>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</si>
  <si>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</si>
  <si>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</si>
  <si>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</si>
  <si>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</si>
  <si>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</si>
  <si>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</si>
  <si>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</si>
  <si>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</si>
  <si>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</si>
  <si>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</si>
  <si>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</si>
  <si>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</si>
  <si>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</si>
  <si>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</si>
  <si>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</si>
  <si>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</si>
  <si>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</si>
  <si>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</si>
  <si>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</si>
  <si>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</si>
  <si>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</si>
  <si>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</si>
  <si>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</si>
  <si>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</si>
  <si>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</si>
  <si>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</si>
  <si>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</si>
  <si>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</si>
  <si>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</si>
  <si>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</si>
  <si>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</si>
  <si>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</si>
  <si>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</si>
  <si>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</si>
  <si>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</si>
  <si>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</si>
  <si>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</si>
  <si>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</si>
  <si>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</si>
  <si>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</si>
  <si>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</si>
  <si>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</si>
  <si>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</si>
  <si>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</si>
  <si>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</si>
  <si>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</si>
  <si>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</si>
  <si>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</si>
  <si>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</si>
  <si>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</si>
  <si>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</si>
  <si>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</si>
  <si>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</si>
  <si>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</si>
  <si>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</si>
  <si>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</si>
  <si>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</si>
  <si>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</si>
  <si>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</si>
  <si>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</si>
  <si>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</si>
  <si>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</si>
  <si>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</si>
  <si>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</si>
  <si>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</si>
  <si>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</si>
  <si>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</si>
  <si>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</si>
  <si>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</si>
  <si>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</si>
  <si>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</si>
  <si>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</si>
  <si>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</si>
  <si>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</si>
  <si>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</si>
  <si>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</si>
  <si>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</si>
  <si>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</si>
  <si>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</si>
  <si>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</si>
  <si>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</si>
  <si>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</si>
  <si>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</si>
  <si>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</si>
  <si>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</si>
  <si>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</si>
  <si>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</si>
  <si>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</si>
  <si>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</si>
  <si>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</si>
  <si>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</si>
  <si>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</si>
  <si>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</si>
  <si>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</si>
  <si>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</si>
  <si>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</si>
  <si>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</si>
  <si>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</si>
  <si>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</si>
  <si>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</si>
  <si>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</si>
  <si>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</si>
  <si>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</si>
  <si>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</si>
  <si>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</si>
  <si>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</si>
  <si>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</si>
  <si>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</si>
  <si>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</si>
  <si>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</si>
  <si>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</si>
  <si>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</si>
  <si>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</si>
  <si>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</si>
  <si>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</si>
  <si>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</si>
  <si>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</si>
  <si>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</si>
  <si>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</si>
  <si>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</si>
  <si>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</si>
  <si>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</si>
  <si>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</si>
  <si>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</si>
  <si>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</si>
  <si>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</si>
  <si>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</si>
  <si>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</si>
  <si>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</si>
  <si>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</si>
  <si>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</si>
  <si>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</si>
  <si>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</si>
  <si>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</si>
  <si>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</si>
  <si>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</si>
  <si>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</si>
  <si>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</si>
  <si>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</si>
  <si>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</si>
  <si>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</si>
  <si>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</si>
  <si>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</si>
  <si>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</si>
  <si>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</si>
  <si>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</si>
  <si>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</si>
  <si>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</si>
  <si>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</si>
  <si>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</si>
  <si>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</si>
  <si>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</si>
  <si>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</si>
  <si>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</si>
  <si>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</si>
  <si>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</si>
  <si>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</si>
  <si>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</si>
  <si>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</si>
  <si>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</si>
  <si>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</si>
  <si>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</si>
  <si>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</si>
  <si>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</si>
  <si>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</si>
  <si>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</si>
  <si>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</si>
  <si>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</si>
  <si>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</si>
  <si>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</si>
  <si>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</si>
  <si>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</si>
  <si>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</si>
  <si>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</si>
  <si>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</si>
  <si>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</si>
  <si>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</si>
  <si>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</si>
  <si>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</si>
  <si>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</si>
  <si>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</si>
  <si>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</si>
  <si>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</si>
  <si>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</si>
  <si>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</si>
  <si>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</si>
  <si>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</si>
  <si>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</si>
  <si>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</si>
  <si>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</si>
  <si>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</si>
  <si>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</si>
  <si>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</si>
  <si>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</si>
  <si>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</si>
  <si>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</si>
  <si>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</si>
  <si>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</si>
  <si>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</si>
  <si>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</si>
  <si>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</si>
  <si>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</si>
  <si>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</si>
  <si>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</si>
  <si>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</si>
  <si>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</si>
  <si>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</si>
  <si>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</si>
  <si>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</si>
  <si>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</si>
  <si>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</si>
  <si>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</si>
  <si>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</si>
  <si>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</si>
  <si>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</si>
  <si>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</si>
  <si>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</si>
  <si>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</si>
  <si>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</si>
  <si>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</si>
  <si>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</si>
  <si>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</si>
  <si>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</si>
  <si>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</si>
  <si>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</si>
  <si>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</si>
  <si>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</si>
  <si>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</si>
  <si>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</si>
  <si>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</si>
  <si>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</si>
  <si>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</si>
  <si>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</si>
  <si>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</si>
  <si>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</si>
  <si>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</si>
  <si>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</si>
  <si>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</si>
  <si>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</si>
  <si>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</si>
  <si>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</si>
  <si>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</si>
  <si>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</si>
  <si>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</si>
  <si>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</si>
  <si>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</si>
  <si>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</si>
  <si>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</si>
  <si>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</si>
  <si>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</si>
  <si>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</si>
  <si>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</si>
  <si>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</si>
  <si>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</si>
  <si>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</si>
  <si>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</si>
  <si>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</si>
  <si>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</si>
  <si>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</si>
  <si>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</si>
  <si>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</si>
  <si>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</si>
  <si>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</si>
  <si>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</si>
  <si>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</si>
  <si>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</si>
  <si>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</si>
  <si>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</si>
  <si>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</si>
  <si>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</si>
  <si>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</si>
  <si>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</si>
  <si>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</si>
  <si>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</si>
  <si>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</si>
  <si>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</si>
  <si>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</si>
  <si>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</si>
  <si>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</si>
  <si>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</si>
  <si>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</si>
  <si>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</si>
  <si>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</si>
  <si>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</si>
  <si>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</si>
  <si>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</si>
  <si>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</si>
  <si>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</si>
  <si>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</si>
  <si>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</si>
  <si>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</si>
  <si>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</si>
  <si>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</si>
  <si>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</si>
  <si>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</si>
  <si>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</si>
  <si>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</si>
  <si>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</si>
  <si>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</si>
  <si>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</si>
  <si>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</si>
  <si>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</si>
  <si>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</si>
  <si>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</si>
  <si>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</si>
  <si>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</si>
  <si>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</si>
  <si>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</si>
  <si>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</si>
  <si>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</si>
  <si>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</si>
  <si>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</si>
  <si>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</si>
  <si>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</si>
  <si>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</si>
  <si>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</si>
  <si>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</si>
  <si>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</si>
  <si>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</si>
  <si>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</si>
  <si>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</si>
  <si>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</si>
  <si>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</si>
  <si>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</si>
  <si>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</si>
  <si>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</si>
  <si>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</si>
  <si>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</si>
  <si>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</si>
  <si>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</si>
  <si>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</si>
  <si>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</si>
  <si>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</si>
  <si>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</si>
  <si>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</si>
  <si>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</si>
  <si>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</si>
  <si>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</si>
  <si>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</si>
  <si>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</si>
  <si>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</si>
  <si>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</si>
  <si>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</si>
  <si>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</si>
  <si>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</si>
  <si>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</si>
  <si>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</si>
  <si>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</si>
  <si>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</si>
  <si>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</si>
  <si>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</si>
  <si>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</si>
  <si>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</si>
  <si>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</si>
  <si>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</si>
  <si>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</si>
  <si>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</si>
  <si>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</si>
  <si>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</si>
  <si>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</si>
  <si>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</si>
  <si>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</si>
  <si>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</si>
  <si>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</si>
  <si>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</si>
  <si>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</si>
  <si>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</si>
  <si>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</si>
  <si>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</si>
  <si>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</si>
  <si>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</si>
  <si>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</si>
  <si>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</si>
  <si>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</si>
  <si>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</si>
  <si>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</si>
  <si>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</si>
  <si>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</si>
  <si>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</si>
  <si>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</si>
  <si>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</si>
  <si>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</si>
  <si>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</si>
  <si>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</si>
  <si>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</si>
  <si>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</si>
  <si>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</si>
  <si>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</si>
  <si>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</si>
  <si>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</si>
  <si>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</si>
  <si>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</si>
  <si>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</si>
  <si>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</si>
  <si>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</si>
  <si>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</si>
  <si>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</si>
  <si>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</si>
  <si>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</si>
  <si>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</si>
  <si>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</si>
  <si>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</si>
  <si>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</si>
  <si>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</si>
  <si>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</si>
  <si>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</si>
  <si>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</si>
  <si>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</si>
  <si>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</si>
  <si>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</si>
  <si>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</si>
  <si>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</si>
  <si>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</si>
  <si>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</si>
  <si>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</si>
  <si>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</si>
  <si>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</si>
  <si>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</si>
  <si>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</si>
  <si>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</si>
  <si>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</si>
  <si>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</si>
  <si>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</si>
  <si>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</si>
  <si>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</si>
  <si>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</si>
  <si>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</si>
  <si>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</si>
  <si>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</si>
  <si>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</si>
  <si>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</si>
  <si>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</si>
  <si>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</si>
  <si>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</si>
  <si>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</si>
  <si>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</si>
  <si>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</si>
  <si>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</si>
  <si>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</si>
  <si>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</si>
  <si>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</si>
  <si>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</si>
  <si>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</si>
  <si>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</si>
  <si>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</si>
  <si>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</si>
  <si>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</si>
  <si>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</si>
  <si>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</si>
  <si>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</si>
  <si>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</si>
  <si>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</si>
  <si>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</si>
  <si>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</si>
  <si>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</si>
  <si>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</si>
  <si>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</si>
  <si>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</si>
  <si>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</si>
  <si>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</si>
  <si>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</si>
  <si>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</si>
  <si>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</si>
  <si>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</si>
  <si>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</si>
  <si>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</si>
  <si>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</si>
  <si>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</si>
  <si>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</si>
  <si>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</si>
  <si>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</si>
  <si>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</si>
  <si>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</si>
  <si>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</si>
  <si>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</si>
  <si>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</si>
  <si>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</si>
  <si>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</si>
  <si>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</si>
  <si>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</si>
  <si>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</si>
  <si>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</si>
  <si>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</si>
  <si>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</si>
  <si>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</si>
  <si>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</si>
  <si>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</si>
  <si>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</si>
  <si>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</si>
  <si>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</si>
  <si>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</si>
  <si>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</si>
  <si>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</si>
  <si>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</si>
  <si>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</si>
  <si>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</si>
  <si>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</si>
  <si>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</si>
  <si>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</si>
  <si>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</si>
  <si>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</si>
  <si>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</si>
  <si>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</si>
  <si>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</si>
  <si>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</si>
  <si>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</si>
  <si>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</si>
  <si>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</si>
  <si>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</si>
  <si>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</si>
  <si>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</si>
  <si>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</si>
  <si>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</si>
  <si>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</si>
  <si>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</si>
  <si>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</si>
  <si>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</si>
  <si>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</si>
  <si>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</si>
  <si>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</si>
  <si>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</si>
  <si>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</si>
  <si>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</si>
  <si>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</si>
  <si>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</si>
  <si>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</si>
  <si>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</si>
  <si>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</si>
  <si>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</si>
  <si>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</si>
  <si>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</si>
  <si>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</si>
  <si>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</si>
  <si>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</si>
  <si>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</si>
  <si>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</si>
  <si>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</si>
  <si>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</si>
  <si>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</si>
  <si>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</si>
  <si>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</si>
  <si>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</si>
  <si>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</si>
  <si>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</si>
  <si>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</si>
  <si>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</si>
  <si>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</si>
  <si>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</si>
  <si>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</si>
  <si>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</si>
  <si>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</si>
  <si>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</si>
  <si>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</si>
  <si>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</si>
  <si>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</si>
  <si>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</si>
  <si>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</si>
  <si>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</si>
  <si>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</si>
  <si>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</si>
  <si>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</si>
  <si>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</si>
  <si>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</si>
  <si>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</si>
  <si>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</si>
  <si>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</si>
  <si>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</si>
  <si>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</si>
  <si>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</si>
  <si>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</si>
  <si>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</si>
  <si>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</si>
  <si>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</si>
  <si>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</si>
  <si>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</si>
  <si>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</si>
  <si>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</si>
  <si>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</si>
  <si>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</si>
  <si>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</si>
  <si>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</si>
  <si>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</si>
  <si>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</si>
  <si>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</si>
  <si>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</si>
  <si>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</si>
  <si>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</si>
  <si>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</si>
  <si>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</si>
  <si>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</si>
  <si>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</si>
  <si>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</si>
  <si>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</si>
  <si>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</si>
  <si>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</si>
  <si>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</si>
  <si>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</si>
  <si>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</si>
  <si>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</si>
  <si>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</si>
  <si>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</si>
  <si>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</si>
  <si>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</si>
  <si>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</si>
  <si>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</si>
  <si>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</si>
  <si>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</si>
  <si>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</si>
  <si>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</si>
  <si>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</si>
  <si>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</si>
  <si>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</si>
  <si>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</si>
  <si>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</si>
  <si>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</si>
  <si>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</si>
  <si>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</si>
  <si>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</si>
  <si>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</si>
  <si>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</si>
  <si>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</si>
  <si>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</si>
  <si>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</si>
  <si>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</si>
  <si>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</si>
  <si>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</si>
  <si>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</si>
  <si>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千葉県循環器病センター</t>
    <phoneticPr fontId="3"/>
  </si>
  <si>
    <t>〒290-0512 市原市鶴舞５７５</t>
    <phoneticPr fontId="3"/>
  </si>
  <si>
    <t>〇</t>
  </si>
  <si>
    <t>都道府県</t>
  </si>
  <si>
    <t>複数の診療科で活用</t>
  </si>
  <si>
    <t>循環器内科</t>
  </si>
  <si>
    <t>心臓血管外科</t>
  </si>
  <si>
    <t>神経内科</t>
  </si>
  <si>
    <t>ＤＰＣ標準病院群</t>
  </si>
  <si>
    <t>有</t>
  </si>
  <si>
    <t>看護必要度Ⅰ</t>
    <phoneticPr fontId="3"/>
  </si>
  <si>
    <t>集中治療室</t>
  </si>
  <si>
    <t>高度急性期機能</t>
  </si>
  <si>
    <t>急性期一般入院料１</t>
  </si>
  <si>
    <t>３A病棟</t>
  </si>
  <si>
    <t>急性期機能</t>
  </si>
  <si>
    <t>４A病棟</t>
  </si>
  <si>
    <t>５A病棟</t>
  </si>
  <si>
    <t>回復期機能</t>
  </si>
  <si>
    <t>呼吸器内科</t>
  </si>
  <si>
    <t>外科</t>
  </si>
  <si>
    <t>4B病棟</t>
  </si>
  <si>
    <t>脳神経外科</t>
  </si>
  <si>
    <t>５B病棟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</si>
</sst>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1045</v>
      </c>
      <c r="M9" s="282" t="s">
        <v>1048</v>
      </c>
      <c r="N9" s="282" t="s">
        <v>1050</v>
      </c>
      <c r="O9" s="282" t="s">
        <v>1051</v>
      </c>
      <c r="P9" s="282" t="s">
        <v>1055</v>
      </c>
      <c r="Q9" s="282" t="s">
        <v>1057</v>
      </c>
    </row>
    <row r="10" spans="1:22" s="21" customFormat="1" ht="34.5" customHeight="1">
      <c r="A10" s="244" t="s">
        <v>606</v>
      </c>
      <c r="B10" s="17"/>
      <c r="C10" s="19"/>
      <c r="D10" s="19"/>
      <c r="E10" s="19"/>
      <c r="F10" s="19"/>
      <c r="G10" s="19"/>
      <c r="H10" s="20"/>
      <c r="I10" s="421" t="s">
        <v>2</v>
      </c>
      <c r="J10" s="421"/>
      <c r="K10" s="421"/>
      <c r="L10" s="25" t="s">
        <v>1036</v>
      </c>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t="s">
        <v>1036</v>
      </c>
      <c r="N11" s="25" t="s">
        <v>1036</v>
      </c>
      <c r="O11" s="25"/>
      <c r="P11" s="25" t="s">
        <v>1036</v>
      </c>
      <c r="Q11" s="25" t="s">
        <v>1036</v>
      </c>
    </row>
    <row r="12" spans="1:22" s="21" customFormat="1" ht="34.5" customHeight="1">
      <c r="A12" s="244" t="s">
        <v>606</v>
      </c>
      <c r="B12" s="24"/>
      <c r="C12" s="19"/>
      <c r="D12" s="19"/>
      <c r="E12" s="19"/>
      <c r="F12" s="19"/>
      <c r="G12" s="19"/>
      <c r="H12" s="20"/>
      <c r="I12" s="421" t="s">
        <v>4</v>
      </c>
      <c r="J12" s="421"/>
      <c r="K12" s="421"/>
      <c r="L12" s="29"/>
      <c r="M12" s="29"/>
      <c r="N12" s="29"/>
      <c r="O12" s="29" t="s">
        <v>1036</v>
      </c>
      <c r="P12" s="29"/>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1045</v>
      </c>
      <c r="M22" s="282" t="s">
        <v>1048</v>
      </c>
      <c r="N22" s="282" t="s">
        <v>1050</v>
      </c>
      <c r="O22" s="282" t="s">
        <v>1051</v>
      </c>
      <c r="P22" s="282" t="s">
        <v>1055</v>
      </c>
      <c r="Q22" s="282" t="s">
        <v>1057</v>
      </c>
    </row>
    <row r="23" spans="1:22" s="21" customFormat="1" ht="34.5" customHeight="1">
      <c r="A23" s="244" t="s">
        <v>607</v>
      </c>
      <c r="B23" s="17"/>
      <c r="C23" s="19"/>
      <c r="D23" s="19"/>
      <c r="E23" s="19"/>
      <c r="F23" s="19"/>
      <c r="G23" s="19"/>
      <c r="H23" s="20"/>
      <c r="I23" s="302" t="s">
        <v>2</v>
      </c>
      <c r="J23" s="303"/>
      <c r="K23" s="304"/>
      <c r="L23" s="25" t="s">
        <v>1036</v>
      </c>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t="s">
        <v>1036</v>
      </c>
      <c r="O24" s="25"/>
      <c r="P24" s="25" t="s">
        <v>1036</v>
      </c>
      <c r="Q24" s="25" t="s">
        <v>1036</v>
      </c>
    </row>
    <row r="25" spans="1:22" s="21" customFormat="1" ht="34.5" customHeight="1">
      <c r="A25" s="244" t="s">
        <v>607</v>
      </c>
      <c r="B25" s="24"/>
      <c r="C25" s="19"/>
      <c r="D25" s="19"/>
      <c r="E25" s="19"/>
      <c r="F25" s="19"/>
      <c r="G25" s="19"/>
      <c r="H25" s="20"/>
      <c r="I25" s="302" t="s">
        <v>4</v>
      </c>
      <c r="J25" s="303"/>
      <c r="K25" s="304"/>
      <c r="L25" s="29"/>
      <c r="M25" s="29"/>
      <c r="N25" s="29"/>
      <c r="O25" s="29" t="s">
        <v>1036</v>
      </c>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1045</v>
      </c>
      <c r="M35" s="282" t="s">
        <v>1048</v>
      </c>
      <c r="N35" s="282" t="s">
        <v>1050</v>
      </c>
      <c r="O35" s="282" t="s">
        <v>1051</v>
      </c>
      <c r="P35" s="282" t="s">
        <v>1055</v>
      </c>
      <c r="Q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1045</v>
      </c>
      <c r="M44" s="282" t="s">
        <v>1048</v>
      </c>
      <c r="N44" s="282" t="s">
        <v>1050</v>
      </c>
      <c r="O44" s="282" t="s">
        <v>1051</v>
      </c>
      <c r="P44" s="282" t="s">
        <v>1055</v>
      </c>
      <c r="Q44" s="282" t="s">
        <v>1057</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1045</v>
      </c>
      <c r="M89" s="262" t="s">
        <v>1048</v>
      </c>
      <c r="N89" s="262" t="s">
        <v>1050</v>
      </c>
      <c r="O89" s="262" t="s">
        <v>1051</v>
      </c>
      <c r="P89" s="262" t="s">
        <v>1055</v>
      </c>
      <c r="Q89" s="262" t="s">
        <v>1057</v>
      </c>
    </row>
    <row r="90" spans="1:23" s="21" customFormat="1" ht="27">
      <c r="A90" s="243"/>
      <c r="B90" s="1"/>
      <c r="C90" s="3"/>
      <c r="D90" s="3"/>
      <c r="E90" s="3"/>
      <c r="F90" s="3"/>
      <c r="G90" s="3"/>
      <c r="H90" s="287"/>
      <c r="I90" s="67" t="s">
        <v>36</v>
      </c>
      <c r="J90" s="68"/>
      <c r="K90" s="69"/>
      <c r="L90" s="262" t="s">
        <v>1046</v>
      </c>
      <c r="M90" s="262" t="s">
        <v>1049</v>
      </c>
      <c r="N90" s="262" t="s">
        <v>1049</v>
      </c>
      <c r="O90" s="262" t="s">
        <v>1052</v>
      </c>
      <c r="P90" s="262" t="s">
        <v>1049</v>
      </c>
      <c r="Q90" s="262" t="s">
        <v>1049</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1051</v>
      </c>
      <c r="P97" s="66" t="s">
        <v>1055</v>
      </c>
      <c r="Q97" s="66" t="s">
        <v>1057</v>
      </c>
      <c r="R97" s="8"/>
      <c r="S97" s="8"/>
      <c r="T97" s="8"/>
      <c r="U97" s="8"/>
      <c r="V97" s="8"/>
    </row>
    <row r="98" spans="1:22" ht="20.25" customHeight="1">
      <c r="A98" s="243"/>
      <c r="B98" s="1"/>
      <c r="C98" s="62"/>
      <c r="D98" s="3"/>
      <c r="F98" s="3"/>
      <c r="G98" s="3"/>
      <c r="H98" s="287"/>
      <c r="I98" s="67" t="s">
        <v>40</v>
      </c>
      <c r="J98" s="68"/>
      <c r="K98" s="79"/>
      <c r="L98" s="70" t="s">
        <v>1046</v>
      </c>
      <c r="M98" s="70" t="s">
        <v>1049</v>
      </c>
      <c r="N98" s="70" t="s">
        <v>1049</v>
      </c>
      <c r="O98" s="70" t="s">
        <v>1052</v>
      </c>
      <c r="P98" s="70" t="s">
        <v>1049</v>
      </c>
      <c r="Q98" s="70" t="s">
        <v>1049</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220</v>
      </c>
      <c r="K99" s="237" t="str">
        <f>IF(OR(COUNTIF(L99:Q99,"未確認")&gt;0,COUNTIF(L99:Q99,"~*")&gt;0),"※","")</f>
        <v/>
      </c>
      <c r="L99" s="258">
        <v>20</v>
      </c>
      <c r="M99" s="258">
        <v>40</v>
      </c>
      <c r="N99" s="258">
        <v>40</v>
      </c>
      <c r="O99" s="258">
        <v>40</v>
      </c>
      <c r="P99" s="258">
        <v>40</v>
      </c>
      <c r="Q99" s="258">
        <v>40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207</v>
      </c>
      <c r="K101" s="237" t="str">
        <f>IF(OR(COUNTIF(L101:Q101,"未確認")&gt;0,COUNTIF(L101:Q101,"~*")&gt;0),"※","")</f>
        <v/>
      </c>
      <c r="L101" s="258">
        <v>20</v>
      </c>
      <c r="M101" s="258">
        <v>27</v>
      </c>
      <c r="N101" s="258">
        <v>40</v>
      </c>
      <c r="O101" s="258">
        <v>40</v>
      </c>
      <c r="P101" s="258">
        <v>40</v>
      </c>
      <c r="Q101" s="258">
        <v>40</v>
      </c>
    </row>
    <row r="102" spans="1:22" s="83" customFormat="1" ht="34.5" customHeight="1">
      <c r="A102" s="244" t="s">
        <v>610</v>
      </c>
      <c r="B102" s="84"/>
      <c r="C102" s="376"/>
      <c r="D102" s="378"/>
      <c r="E102" s="316" t="s">
        <v>612</v>
      </c>
      <c r="F102" s="317"/>
      <c r="G102" s="317"/>
      <c r="H102" s="318"/>
      <c r="I102" s="419"/>
      <c r="J102" s="256">
        <f t="shared" si="0"/>
        <v>220</v>
      </c>
      <c r="K102" s="237" t="str">
        <f t="shared" ref="K102:K111" si="1">IF(OR(COUNTIF(L101:Q101,"未確認")&gt;0,COUNTIF(L101:Q101,"~*")&gt;0),"※","")</f>
        <v/>
      </c>
      <c r="L102" s="258">
        <v>20</v>
      </c>
      <c r="M102" s="258">
        <v>40</v>
      </c>
      <c r="N102" s="258">
        <v>40</v>
      </c>
      <c r="O102" s="258">
        <v>40</v>
      </c>
      <c r="P102" s="258">
        <v>40</v>
      </c>
      <c r="Q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1051</v>
      </c>
      <c r="P118" s="66" t="s">
        <v>1055</v>
      </c>
      <c r="Q118" s="66" t="s">
        <v>1057</v>
      </c>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1049</v>
      </c>
      <c r="O119" s="70" t="s">
        <v>1052</v>
      </c>
      <c r="P119" s="70" t="s">
        <v>1049</v>
      </c>
      <c r="Q119" s="70" t="s">
        <v>1049</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1039</v>
      </c>
      <c r="O120" s="98" t="s">
        <v>1038</v>
      </c>
      <c r="P120" s="98" t="s">
        <v>1038</v>
      </c>
      <c r="Q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533</v>
      </c>
      <c r="O121" s="98" t="s">
        <v>1039</v>
      </c>
      <c r="P121" s="98" t="s">
        <v>1053</v>
      </c>
      <c r="Q121" s="98" t="s">
        <v>1056</v>
      </c>
    </row>
    <row r="122" spans="1:22" s="83" customFormat="1" ht="40.5" customHeight="1">
      <c r="A122" s="244" t="s">
        <v>619</v>
      </c>
      <c r="B122" s="1"/>
      <c r="C122" s="295"/>
      <c r="D122" s="297"/>
      <c r="E122" s="395"/>
      <c r="F122" s="417"/>
      <c r="G122" s="417"/>
      <c r="H122" s="396"/>
      <c r="I122" s="353"/>
      <c r="J122" s="101"/>
      <c r="K122" s="102"/>
      <c r="L122" s="98" t="s">
        <v>1040</v>
      </c>
      <c r="M122" s="98" t="s">
        <v>534</v>
      </c>
      <c r="N122" s="98" t="s">
        <v>533</v>
      </c>
      <c r="O122" s="98" t="s">
        <v>1041</v>
      </c>
      <c r="P122" s="98" t="s">
        <v>1054</v>
      </c>
      <c r="Q122" s="98" t="s">
        <v>1039</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1040</v>
      </c>
      <c r="P123" s="98" t="s">
        <v>1039</v>
      </c>
      <c r="Q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1051</v>
      </c>
      <c r="P129" s="66" t="s">
        <v>1055</v>
      </c>
      <c r="Q129" s="66" t="s">
        <v>1057</v>
      </c>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1049</v>
      </c>
      <c r="O130" s="70" t="s">
        <v>1052</v>
      </c>
      <c r="P130" s="70" t="s">
        <v>1049</v>
      </c>
      <c r="Q130" s="70" t="s">
        <v>1049</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90</v>
      </c>
      <c r="M131" s="98" t="s">
        <v>1047</v>
      </c>
      <c r="N131" s="98" t="s">
        <v>1047</v>
      </c>
      <c r="O131" s="98" t="s">
        <v>111</v>
      </c>
      <c r="P131" s="98" t="s">
        <v>1047</v>
      </c>
      <c r="Q131" s="98" t="s">
        <v>1047</v>
      </c>
    </row>
    <row r="132" spans="1:22" s="83" customFormat="1" ht="34.5" customHeight="1">
      <c r="A132" s="244" t="s">
        <v>621</v>
      </c>
      <c r="B132" s="84"/>
      <c r="C132" s="295"/>
      <c r="D132" s="297"/>
      <c r="E132" s="319" t="s">
        <v>58</v>
      </c>
      <c r="F132" s="320"/>
      <c r="G132" s="320"/>
      <c r="H132" s="321"/>
      <c r="I132" s="388"/>
      <c r="J132" s="101"/>
      <c r="K132" s="102"/>
      <c r="L132" s="82">
        <v>20</v>
      </c>
      <c r="M132" s="82">
        <v>27</v>
      </c>
      <c r="N132" s="82">
        <v>40</v>
      </c>
      <c r="O132" s="82">
        <v>40</v>
      </c>
      <c r="P132" s="82">
        <v>40</v>
      </c>
      <c r="Q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1051</v>
      </c>
      <c r="P143" s="66" t="s">
        <v>1055</v>
      </c>
      <c r="Q143" s="66" t="s">
        <v>1057</v>
      </c>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1049</v>
      </c>
      <c r="O144" s="70" t="s">
        <v>1052</v>
      </c>
      <c r="P144" s="70" t="s">
        <v>1049</v>
      </c>
      <c r="Q144" s="70" t="s">
        <v>1049</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320</v>
      </c>
      <c r="K145" s="264" t="str">
        <f t="shared" ref="K145:K176" si="3">IF(OR(COUNTIF(L145:Q145,"未確認")&gt;0,COUNTIF(L145:Q145,"~*")&gt;0),"※","")</f>
        <v>※</v>
      </c>
      <c r="L145" s="117" t="s">
        <v>541</v>
      </c>
      <c r="M145" s="117">
        <v>50</v>
      </c>
      <c r="N145" s="117">
        <v>91</v>
      </c>
      <c r="O145" s="117">
        <v>0</v>
      </c>
      <c r="P145" s="117">
        <v>89</v>
      </c>
      <c r="Q145" s="117">
        <v>90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t="s">
        <v>541</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62</v>
      </c>
      <c r="K177" s="264" t="str">
        <f t="shared" ref="K177:K208" si="5">IF(OR(COUNTIF(L177:Q177,"未確認")&gt;0,COUNTIF(L177:Q177,"~*")&gt;0),"※","")</f>
        <v/>
      </c>
      <c r="L177" s="117">
        <v>62</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44</v>
      </c>
      <c r="K201" s="264" t="str">
        <f t="shared" si="5"/>
        <v/>
      </c>
      <c r="L201" s="117">
        <v>0</v>
      </c>
      <c r="M201" s="117">
        <v>0</v>
      </c>
      <c r="N201" s="117">
        <v>0</v>
      </c>
      <c r="O201" s="117">
        <v>44</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1051</v>
      </c>
      <c r="P226" s="66" t="s">
        <v>1055</v>
      </c>
      <c r="Q226" s="66" t="s">
        <v>1057</v>
      </c>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1049</v>
      </c>
      <c r="O227" s="70" t="s">
        <v>1052</v>
      </c>
      <c r="P227" s="70" t="s">
        <v>1049</v>
      </c>
      <c r="Q227" s="70" t="s">
        <v>1049</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1051</v>
      </c>
      <c r="P234" s="66" t="s">
        <v>1055</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1049</v>
      </c>
      <c r="O235" s="70" t="s">
        <v>1052</v>
      </c>
      <c r="P235" s="70" t="s">
        <v>1049</v>
      </c>
      <c r="Q235" s="70" t="s">
        <v>1049</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1051</v>
      </c>
      <c r="P244" s="66" t="s">
        <v>1055</v>
      </c>
      <c r="Q244" s="66" t="s">
        <v>1057</v>
      </c>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1049</v>
      </c>
      <c r="O245" s="70" t="s">
        <v>1052</v>
      </c>
      <c r="P245" s="70" t="s">
        <v>1049</v>
      </c>
      <c r="Q245" s="70" t="s">
        <v>1049</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1051</v>
      </c>
      <c r="P253" s="66" t="s">
        <v>1055</v>
      </c>
      <c r="Q253" s="66" t="s">
        <v>1057</v>
      </c>
      <c r="R253" s="8"/>
      <c r="S253" s="8"/>
      <c r="T253" s="8"/>
      <c r="U253" s="8"/>
      <c r="V253" s="8"/>
    </row>
    <row r="254" spans="1:22" ht="27">
      <c r="A254" s="243"/>
      <c r="B254" s="1"/>
      <c r="C254" s="62"/>
      <c r="D254" s="3"/>
      <c r="F254" s="3"/>
      <c r="G254" s="3"/>
      <c r="H254" s="287"/>
      <c r="I254" s="67" t="s">
        <v>36</v>
      </c>
      <c r="J254" s="68"/>
      <c r="K254" s="79"/>
      <c r="L254" s="70" t="s">
        <v>1046</v>
      </c>
      <c r="M254" s="137" t="s">
        <v>1049</v>
      </c>
      <c r="N254" s="137" t="s">
        <v>1049</v>
      </c>
      <c r="O254" s="137" t="s">
        <v>1052</v>
      </c>
      <c r="P254" s="137" t="s">
        <v>1049</v>
      </c>
      <c r="Q254" s="137" t="s">
        <v>1049</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1051</v>
      </c>
      <c r="P263" s="66" t="s">
        <v>1055</v>
      </c>
      <c r="Q263" s="66" t="s">
        <v>1057</v>
      </c>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1049</v>
      </c>
      <c r="O264" s="70" t="s">
        <v>1052</v>
      </c>
      <c r="P264" s="70" t="s">
        <v>1049</v>
      </c>
      <c r="Q264" s="70" t="s">
        <v>1049</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5.3</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0.3</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175</v>
      </c>
      <c r="K269" s="81" t="str">
        <f t="shared" si="8"/>
        <v/>
      </c>
      <c r="L269" s="147">
        <v>55</v>
      </c>
      <c r="M269" s="147">
        <v>25</v>
      </c>
      <c r="N269" s="147">
        <v>26</v>
      </c>
      <c r="O269" s="147">
        <v>20</v>
      </c>
      <c r="P269" s="147">
        <v>25</v>
      </c>
      <c r="Q269" s="147">
        <v>24</v>
      </c>
    </row>
    <row r="270" spans="1:22" s="83" customFormat="1" ht="34.5" customHeight="1">
      <c r="A270" s="249" t="s">
        <v>725</v>
      </c>
      <c r="B270" s="120"/>
      <c r="C270" s="370"/>
      <c r="D270" s="370"/>
      <c r="E270" s="370"/>
      <c r="F270" s="370"/>
      <c r="G270" s="370" t="s">
        <v>148</v>
      </c>
      <c r="H270" s="370"/>
      <c r="I270" s="403"/>
      <c r="J270" s="266">
        <f t="shared" si="9"/>
        <v>14.000000000000002</v>
      </c>
      <c r="K270" s="81" t="str">
        <f t="shared" si="8"/>
        <v/>
      </c>
      <c r="L270" s="148">
        <v>4.8</v>
      </c>
      <c r="M270" s="148">
        <v>1.8</v>
      </c>
      <c r="N270" s="148">
        <v>2</v>
      </c>
      <c r="O270" s="148">
        <v>1.8</v>
      </c>
      <c r="P270" s="148">
        <v>1.8</v>
      </c>
      <c r="Q270" s="148">
        <v>1.8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1"/>
      <c r="D274" s="371"/>
      <c r="E274" s="371"/>
      <c r="F274" s="371"/>
      <c r="G274" s="370" t="s">
        <v>148</v>
      </c>
      <c r="H274" s="370"/>
      <c r="I274" s="403"/>
      <c r="J274" s="266">
        <f t="shared" si="9"/>
        <v>22.7</v>
      </c>
      <c r="K274" s="81" t="str">
        <f t="shared" si="8"/>
        <v/>
      </c>
      <c r="L274" s="148">
        <v>2</v>
      </c>
      <c r="M274" s="148">
        <v>3.7</v>
      </c>
      <c r="N274" s="148">
        <v>3.9</v>
      </c>
      <c r="O274" s="148">
        <v>5.0999999999999996</v>
      </c>
      <c r="P274" s="148">
        <v>4.2</v>
      </c>
      <c r="Q274" s="148">
        <v>3.8</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16</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1.8</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19</v>
      </c>
      <c r="M297" s="147">
        <v>23</v>
      </c>
      <c r="N297" s="147">
        <v>23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1.5</v>
      </c>
      <c r="N298" s="148">
        <v>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2.2000000000000002</v>
      </c>
      <c r="M302" s="148">
        <v>6.6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1051</v>
      </c>
      <c r="P322" s="66" t="s">
        <v>1055</v>
      </c>
      <c r="Q322" s="66" t="s">
        <v>1057</v>
      </c>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1049</v>
      </c>
      <c r="O323" s="137" t="s">
        <v>1052</v>
      </c>
      <c r="P323" s="137" t="s">
        <v>1049</v>
      </c>
      <c r="Q323" s="137" t="s">
        <v>1049</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1051</v>
      </c>
      <c r="P342" s="66" t="s">
        <v>1055</v>
      </c>
      <c r="Q342" s="66" t="s">
        <v>1057</v>
      </c>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1049</v>
      </c>
      <c r="O343" s="137" t="s">
        <v>1052</v>
      </c>
      <c r="P343" s="137" t="s">
        <v>1049</v>
      </c>
      <c r="Q343" s="137" t="s">
        <v>1049</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4</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1</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1051</v>
      </c>
      <c r="P367" s="66" t="s">
        <v>1055</v>
      </c>
      <c r="Q367" s="66" t="s">
        <v>1057</v>
      </c>
    </row>
    <row r="368" spans="1:22" s="118" customFormat="1" ht="20.25" customHeight="1">
      <c r="A368" s="243"/>
      <c r="B368" s="1"/>
      <c r="C368" s="3"/>
      <c r="D368" s="3"/>
      <c r="E368" s="3"/>
      <c r="F368" s="3"/>
      <c r="G368" s="3"/>
      <c r="H368" s="287"/>
      <c r="I368" s="67" t="s">
        <v>36</v>
      </c>
      <c r="J368" s="170"/>
      <c r="K368" s="79"/>
      <c r="L368" s="137" t="s">
        <v>1046</v>
      </c>
      <c r="M368" s="137" t="s">
        <v>1049</v>
      </c>
      <c r="N368" s="137" t="s">
        <v>1049</v>
      </c>
      <c r="O368" s="137" t="s">
        <v>1052</v>
      </c>
      <c r="P368" s="137" t="s">
        <v>1049</v>
      </c>
      <c r="Q368" s="137" t="s">
        <v>1049</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v>29</v>
      </c>
      <c r="P369" s="172"/>
      <c r="Q369" s="172">
        <v>29</v>
      </c>
    </row>
    <row r="370" spans="1:17" s="118" customFormat="1" ht="34.5" customHeight="1">
      <c r="A370" s="243"/>
      <c r="B370" s="173"/>
      <c r="C370" s="382"/>
      <c r="D370" s="383"/>
      <c r="E370" s="383"/>
      <c r="F370" s="383"/>
      <c r="G370" s="383"/>
      <c r="H370" s="384"/>
      <c r="I370" s="388"/>
      <c r="J370" s="174"/>
      <c r="K370" s="102"/>
      <c r="L370" s="175"/>
      <c r="M370" s="175"/>
      <c r="N370" s="175"/>
      <c r="O370" s="175">
        <v>10</v>
      </c>
      <c r="P370" s="175"/>
      <c r="Q370" s="175">
        <v>10</v>
      </c>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v>30</v>
      </c>
      <c r="P372" s="177"/>
      <c r="Q372" s="177">
        <v>30</v>
      </c>
    </row>
    <row r="373" spans="1:17" s="118" customFormat="1" ht="34.5" customHeight="1">
      <c r="A373" s="243"/>
      <c r="B373" s="173"/>
      <c r="C373" s="385"/>
      <c r="D373" s="386"/>
      <c r="E373" s="386"/>
      <c r="F373" s="386"/>
      <c r="G373" s="386"/>
      <c r="H373" s="387"/>
      <c r="I373" s="388"/>
      <c r="J373" s="178"/>
      <c r="K373" s="106"/>
      <c r="L373" s="179"/>
      <c r="M373" s="179"/>
      <c r="N373" s="179"/>
      <c r="O373" s="179">
        <v>6</v>
      </c>
      <c r="P373" s="179"/>
      <c r="Q373" s="179">
        <v>6</v>
      </c>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1051</v>
      </c>
      <c r="P390" s="66" t="s">
        <v>1055</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1049</v>
      </c>
      <c r="O391" s="70" t="s">
        <v>1052</v>
      </c>
      <c r="P391" s="70" t="s">
        <v>1049</v>
      </c>
      <c r="Q391" s="70" t="s">
        <v>1049</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4981</v>
      </c>
      <c r="K392" s="81" t="str">
        <f t="shared" ref="K392:K397" si="12">IF(OR(COUNTIF(L392:Q392,"未確認")&gt;0,COUNTIF(L392:Q392,"~*")&gt;0),"※","")</f>
        <v/>
      </c>
      <c r="L392" s="147">
        <v>1160</v>
      </c>
      <c r="M392" s="147">
        <v>739</v>
      </c>
      <c r="N392" s="147">
        <v>1026</v>
      </c>
      <c r="O392" s="147">
        <v>334</v>
      </c>
      <c r="P392" s="147">
        <v>1033</v>
      </c>
      <c r="Q392" s="147">
        <v>689</v>
      </c>
    </row>
    <row r="393" spans="1:22" s="83" customFormat="1" ht="34.5" customHeight="1">
      <c r="A393" s="249" t="s">
        <v>773</v>
      </c>
      <c r="B393" s="84"/>
      <c r="C393" s="369"/>
      <c r="D393" s="379"/>
      <c r="E393" s="319" t="s">
        <v>224</v>
      </c>
      <c r="F393" s="320"/>
      <c r="G393" s="320"/>
      <c r="H393" s="321"/>
      <c r="I393" s="342"/>
      <c r="J393" s="140">
        <f t="shared" si="11"/>
        <v>3480</v>
      </c>
      <c r="K393" s="81" t="str">
        <f t="shared" si="12"/>
        <v/>
      </c>
      <c r="L393" s="147">
        <v>413</v>
      </c>
      <c r="M393" s="147">
        <v>640</v>
      </c>
      <c r="N393" s="147">
        <v>911</v>
      </c>
      <c r="O393" s="147">
        <v>270</v>
      </c>
      <c r="P393" s="147">
        <v>667</v>
      </c>
      <c r="Q393" s="147">
        <v>579</v>
      </c>
    </row>
    <row r="394" spans="1:22" s="83" customFormat="1" ht="34.5" customHeight="1">
      <c r="A394" s="250" t="s">
        <v>774</v>
      </c>
      <c r="B394" s="84"/>
      <c r="C394" s="369"/>
      <c r="D394" s="380"/>
      <c r="E394" s="319" t="s">
        <v>225</v>
      </c>
      <c r="F394" s="320"/>
      <c r="G394" s="320"/>
      <c r="H394" s="321"/>
      <c r="I394" s="342"/>
      <c r="J394" s="140">
        <f t="shared" si="11"/>
        <v>111</v>
      </c>
      <c r="K394" s="81" t="str">
        <f t="shared" si="12"/>
        <v/>
      </c>
      <c r="L394" s="147">
        <v>1</v>
      </c>
      <c r="M394" s="147">
        <v>18</v>
      </c>
      <c r="N394" s="147">
        <v>16</v>
      </c>
      <c r="O394" s="147">
        <v>21</v>
      </c>
      <c r="P394" s="147">
        <v>47</v>
      </c>
      <c r="Q394" s="147">
        <v>8</v>
      </c>
    </row>
    <row r="395" spans="1:22" s="83" customFormat="1" ht="34.5" customHeight="1">
      <c r="A395" s="250" t="s">
        <v>775</v>
      </c>
      <c r="B395" s="84"/>
      <c r="C395" s="369"/>
      <c r="D395" s="381"/>
      <c r="E395" s="319" t="s">
        <v>226</v>
      </c>
      <c r="F395" s="320"/>
      <c r="G395" s="320"/>
      <c r="H395" s="321"/>
      <c r="I395" s="342"/>
      <c r="J395" s="140">
        <f t="shared" si="11"/>
        <v>1390</v>
      </c>
      <c r="K395" s="81" t="str">
        <f t="shared" si="12"/>
        <v/>
      </c>
      <c r="L395" s="147">
        <v>746</v>
      </c>
      <c r="M395" s="147">
        <v>81</v>
      </c>
      <c r="N395" s="147">
        <v>99</v>
      </c>
      <c r="O395" s="147">
        <v>43</v>
      </c>
      <c r="P395" s="147">
        <v>319</v>
      </c>
      <c r="Q395" s="147">
        <v>102</v>
      </c>
    </row>
    <row r="396" spans="1:22" s="83" customFormat="1" ht="34.5" customHeight="1">
      <c r="A396" s="250" t="s">
        <v>776</v>
      </c>
      <c r="B396" s="1"/>
      <c r="C396" s="369"/>
      <c r="D396" s="319" t="s">
        <v>227</v>
      </c>
      <c r="E396" s="320"/>
      <c r="F396" s="320"/>
      <c r="G396" s="320"/>
      <c r="H396" s="321"/>
      <c r="I396" s="342"/>
      <c r="J396" s="140">
        <f t="shared" si="11"/>
        <v>45645</v>
      </c>
      <c r="K396" s="81" t="str">
        <f t="shared" si="12"/>
        <v/>
      </c>
      <c r="L396" s="147">
        <v>4841</v>
      </c>
      <c r="M396" s="147">
        <v>7461</v>
      </c>
      <c r="N396" s="147">
        <v>12057</v>
      </c>
      <c r="O396" s="147">
        <v>4903</v>
      </c>
      <c r="P396" s="147">
        <v>9981</v>
      </c>
      <c r="Q396" s="147">
        <v>6402</v>
      </c>
    </row>
    <row r="397" spans="1:22" s="83" customFormat="1" ht="34.5" customHeight="1">
      <c r="A397" s="250" t="s">
        <v>777</v>
      </c>
      <c r="B397" s="119"/>
      <c r="C397" s="369"/>
      <c r="D397" s="319" t="s">
        <v>228</v>
      </c>
      <c r="E397" s="320"/>
      <c r="F397" s="320"/>
      <c r="G397" s="320"/>
      <c r="H397" s="321"/>
      <c r="I397" s="343"/>
      <c r="J397" s="140">
        <f t="shared" si="11"/>
        <v>4996</v>
      </c>
      <c r="K397" s="81" t="str">
        <f t="shared" si="12"/>
        <v/>
      </c>
      <c r="L397" s="147">
        <v>1155</v>
      </c>
      <c r="M397" s="147">
        <v>738</v>
      </c>
      <c r="N397" s="147">
        <v>1028</v>
      </c>
      <c r="O397" s="147">
        <v>338</v>
      </c>
      <c r="P397" s="147">
        <v>1036</v>
      </c>
      <c r="Q397" s="147">
        <v>701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1051</v>
      </c>
      <c r="P403" s="66" t="s">
        <v>1055</v>
      </c>
      <c r="Q403" s="66" t="s">
        <v>1057</v>
      </c>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1049</v>
      </c>
      <c r="O404" s="70" t="s">
        <v>1052</v>
      </c>
      <c r="P404" s="70" t="s">
        <v>1049</v>
      </c>
      <c r="Q404" s="70" t="s">
        <v>1049</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4981</v>
      </c>
      <c r="K405" s="81" t="str">
        <f t="shared" ref="K405:K422" si="14">IF(OR(COUNTIF(L405:Q405,"未確認")&gt;0,COUNTIF(L405:Q405,"~*")&gt;0),"※","")</f>
        <v/>
      </c>
      <c r="L405" s="147">
        <v>1160</v>
      </c>
      <c r="M405" s="147">
        <v>739</v>
      </c>
      <c r="N405" s="147">
        <v>1026</v>
      </c>
      <c r="O405" s="147">
        <v>334</v>
      </c>
      <c r="P405" s="147">
        <v>1033</v>
      </c>
      <c r="Q405" s="147">
        <v>689</v>
      </c>
    </row>
    <row r="406" spans="1:22" s="83" customFormat="1" ht="34.5" customHeight="1">
      <c r="A406" s="251" t="s">
        <v>779</v>
      </c>
      <c r="B406" s="119"/>
      <c r="C406" s="368"/>
      <c r="D406" s="374" t="s">
        <v>233</v>
      </c>
      <c r="E406" s="376" t="s">
        <v>234</v>
      </c>
      <c r="F406" s="377"/>
      <c r="G406" s="377"/>
      <c r="H406" s="378"/>
      <c r="I406" s="360"/>
      <c r="J406" s="140">
        <f t="shared" si="13"/>
        <v>1665</v>
      </c>
      <c r="K406" s="81" t="str">
        <f t="shared" si="14"/>
        <v/>
      </c>
      <c r="L406" s="147">
        <v>404</v>
      </c>
      <c r="M406" s="147">
        <v>286</v>
      </c>
      <c r="N406" s="147">
        <v>482</v>
      </c>
      <c r="O406" s="147">
        <v>241</v>
      </c>
      <c r="P406" s="147">
        <v>114</v>
      </c>
      <c r="Q406" s="147">
        <v>138</v>
      </c>
    </row>
    <row r="407" spans="1:22" s="83" customFormat="1" ht="34.5" customHeight="1">
      <c r="A407" s="251" t="s">
        <v>780</v>
      </c>
      <c r="B407" s="119"/>
      <c r="C407" s="368"/>
      <c r="D407" s="368"/>
      <c r="E407" s="319" t="s">
        <v>235</v>
      </c>
      <c r="F407" s="320"/>
      <c r="G407" s="320"/>
      <c r="H407" s="321"/>
      <c r="I407" s="360"/>
      <c r="J407" s="140">
        <f t="shared" si="13"/>
        <v>3128</v>
      </c>
      <c r="K407" s="81" t="str">
        <f t="shared" si="14"/>
        <v/>
      </c>
      <c r="L407" s="147">
        <v>688</v>
      </c>
      <c r="M407" s="147">
        <v>435</v>
      </c>
      <c r="N407" s="147">
        <v>520</v>
      </c>
      <c r="O407" s="147">
        <v>89</v>
      </c>
      <c r="P407" s="147">
        <v>884</v>
      </c>
      <c r="Q407" s="147">
        <v>512</v>
      </c>
    </row>
    <row r="408" spans="1:22" s="83" customFormat="1" ht="34.5" customHeight="1">
      <c r="A408" s="251" t="s">
        <v>781</v>
      </c>
      <c r="B408" s="119"/>
      <c r="C408" s="368"/>
      <c r="D408" s="368"/>
      <c r="E408" s="319" t="s">
        <v>236</v>
      </c>
      <c r="F408" s="320"/>
      <c r="G408" s="320"/>
      <c r="H408" s="321"/>
      <c r="I408" s="360"/>
      <c r="J408" s="140">
        <f t="shared" si="13"/>
        <v>130</v>
      </c>
      <c r="K408" s="81" t="str">
        <f t="shared" si="14"/>
        <v/>
      </c>
      <c r="L408" s="147">
        <v>43</v>
      </c>
      <c r="M408" s="147">
        <v>15</v>
      </c>
      <c r="N408" s="147">
        <v>19</v>
      </c>
      <c r="O408" s="147">
        <v>3</v>
      </c>
      <c r="P408" s="147">
        <v>15</v>
      </c>
      <c r="Q408" s="147">
        <v>35</v>
      </c>
    </row>
    <row r="409" spans="1:22" s="83" customFormat="1" ht="34.5" customHeight="1">
      <c r="A409" s="251" t="s">
        <v>782</v>
      </c>
      <c r="B409" s="119"/>
      <c r="C409" s="368"/>
      <c r="D409" s="368"/>
      <c r="E409" s="316" t="s">
        <v>986</v>
      </c>
      <c r="F409" s="317"/>
      <c r="G409" s="317"/>
      <c r="H409" s="318"/>
      <c r="I409" s="360"/>
      <c r="J409" s="140">
        <f t="shared" si="13"/>
        <v>58</v>
      </c>
      <c r="K409" s="81" t="str">
        <f t="shared" si="14"/>
        <v/>
      </c>
      <c r="L409" s="147">
        <v>25</v>
      </c>
      <c r="M409" s="147">
        <v>3</v>
      </c>
      <c r="N409" s="147">
        <v>5</v>
      </c>
      <c r="O409" s="147">
        <v>1</v>
      </c>
      <c r="P409" s="147">
        <v>20</v>
      </c>
      <c r="Q409" s="147">
        <v>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4996</v>
      </c>
      <c r="K413" s="81" t="str">
        <f t="shared" si="14"/>
        <v/>
      </c>
      <c r="L413" s="147">
        <v>1155</v>
      </c>
      <c r="M413" s="147">
        <v>738</v>
      </c>
      <c r="N413" s="147">
        <v>1028</v>
      </c>
      <c r="O413" s="147">
        <v>338</v>
      </c>
      <c r="P413" s="147">
        <v>1036</v>
      </c>
      <c r="Q413" s="147">
        <v>701</v>
      </c>
    </row>
    <row r="414" spans="1:22" s="83" customFormat="1" ht="34.5" customHeight="1">
      <c r="A414" s="251" t="s">
        <v>787</v>
      </c>
      <c r="B414" s="119"/>
      <c r="C414" s="368"/>
      <c r="D414" s="374" t="s">
        <v>240</v>
      </c>
      <c r="E414" s="376" t="s">
        <v>241</v>
      </c>
      <c r="F414" s="377"/>
      <c r="G414" s="377"/>
      <c r="H414" s="378"/>
      <c r="I414" s="360"/>
      <c r="J414" s="140">
        <f t="shared" si="13"/>
        <v>1800</v>
      </c>
      <c r="K414" s="81" t="str">
        <f t="shared" si="14"/>
        <v/>
      </c>
      <c r="L414" s="147">
        <v>1082</v>
      </c>
      <c r="M414" s="147">
        <v>324</v>
      </c>
      <c r="N414" s="147">
        <v>168</v>
      </c>
      <c r="O414" s="147">
        <v>6</v>
      </c>
      <c r="P414" s="147">
        <v>138</v>
      </c>
      <c r="Q414" s="147">
        <v>82</v>
      </c>
    </row>
    <row r="415" spans="1:22" s="83" customFormat="1" ht="34.5" customHeight="1">
      <c r="A415" s="251" t="s">
        <v>788</v>
      </c>
      <c r="B415" s="119"/>
      <c r="C415" s="368"/>
      <c r="D415" s="368"/>
      <c r="E415" s="319" t="s">
        <v>242</v>
      </c>
      <c r="F415" s="320"/>
      <c r="G415" s="320"/>
      <c r="H415" s="321"/>
      <c r="I415" s="360"/>
      <c r="J415" s="140">
        <f t="shared" si="13"/>
        <v>2831</v>
      </c>
      <c r="K415" s="81" t="str">
        <f t="shared" si="14"/>
        <v/>
      </c>
      <c r="L415" s="147">
        <v>10</v>
      </c>
      <c r="M415" s="147">
        <v>395</v>
      </c>
      <c r="N415" s="147">
        <v>827</v>
      </c>
      <c r="O415" s="147">
        <v>292</v>
      </c>
      <c r="P415" s="147">
        <v>814</v>
      </c>
      <c r="Q415" s="147">
        <v>493</v>
      </c>
    </row>
    <row r="416" spans="1:22" s="83" customFormat="1" ht="34.5" customHeight="1">
      <c r="A416" s="251" t="s">
        <v>789</v>
      </c>
      <c r="B416" s="119"/>
      <c r="C416" s="368"/>
      <c r="D416" s="368"/>
      <c r="E416" s="319" t="s">
        <v>243</v>
      </c>
      <c r="F416" s="320"/>
      <c r="G416" s="320"/>
      <c r="H416" s="321"/>
      <c r="I416" s="360"/>
      <c r="J416" s="140">
        <f t="shared" si="13"/>
        <v>189</v>
      </c>
      <c r="K416" s="81" t="str">
        <f t="shared" si="14"/>
        <v/>
      </c>
      <c r="L416" s="147">
        <v>21</v>
      </c>
      <c r="M416" s="147">
        <v>12</v>
      </c>
      <c r="N416" s="147">
        <v>12</v>
      </c>
      <c r="O416" s="147">
        <v>16</v>
      </c>
      <c r="P416" s="147">
        <v>38</v>
      </c>
      <c r="Q416" s="147">
        <v>90</v>
      </c>
    </row>
    <row r="417" spans="1:22" s="83" customFormat="1" ht="34.5" customHeight="1">
      <c r="A417" s="251" t="s">
        <v>790</v>
      </c>
      <c r="B417" s="119"/>
      <c r="C417" s="368"/>
      <c r="D417" s="368"/>
      <c r="E417" s="319" t="s">
        <v>244</v>
      </c>
      <c r="F417" s="320"/>
      <c r="G417" s="320"/>
      <c r="H417" s="321"/>
      <c r="I417" s="360"/>
      <c r="J417" s="140">
        <f t="shared" si="13"/>
        <v>24</v>
      </c>
      <c r="K417" s="81" t="str">
        <f t="shared" si="14"/>
        <v/>
      </c>
      <c r="L417" s="147">
        <v>0</v>
      </c>
      <c r="M417" s="147">
        <v>0</v>
      </c>
      <c r="N417" s="147">
        <v>6</v>
      </c>
      <c r="O417" s="147">
        <v>9</v>
      </c>
      <c r="P417" s="147">
        <v>7</v>
      </c>
      <c r="Q417" s="147">
        <v>2</v>
      </c>
    </row>
    <row r="418" spans="1:22" s="83" customFormat="1" ht="34.5" customHeight="1">
      <c r="A418" s="251" t="s">
        <v>791</v>
      </c>
      <c r="B418" s="119"/>
      <c r="C418" s="368"/>
      <c r="D418" s="368"/>
      <c r="E418" s="319" t="s">
        <v>245</v>
      </c>
      <c r="F418" s="320"/>
      <c r="G418" s="320"/>
      <c r="H418" s="321"/>
      <c r="I418" s="360"/>
      <c r="J418" s="140">
        <f t="shared" si="13"/>
        <v>19</v>
      </c>
      <c r="K418" s="81" t="str">
        <f t="shared" si="14"/>
        <v/>
      </c>
      <c r="L418" s="147">
        <v>0</v>
      </c>
      <c r="M418" s="147">
        <v>2</v>
      </c>
      <c r="N418" s="147">
        <v>2</v>
      </c>
      <c r="O418" s="147">
        <v>8</v>
      </c>
      <c r="P418" s="147">
        <v>5</v>
      </c>
      <c r="Q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17</v>
      </c>
      <c r="K420" s="81" t="str">
        <f t="shared" si="14"/>
        <v/>
      </c>
      <c r="L420" s="147">
        <v>0</v>
      </c>
      <c r="M420" s="147">
        <v>1</v>
      </c>
      <c r="N420" s="147">
        <v>1</v>
      </c>
      <c r="O420" s="147">
        <v>5</v>
      </c>
      <c r="P420" s="147">
        <v>5</v>
      </c>
      <c r="Q420" s="147">
        <v>5</v>
      </c>
    </row>
    <row r="421" spans="1:22" s="83" customFormat="1" ht="34.5" customHeight="1">
      <c r="A421" s="251" t="s">
        <v>794</v>
      </c>
      <c r="B421" s="119"/>
      <c r="C421" s="368"/>
      <c r="D421" s="368"/>
      <c r="E421" s="319" t="s">
        <v>247</v>
      </c>
      <c r="F421" s="320"/>
      <c r="G421" s="320"/>
      <c r="H421" s="321"/>
      <c r="I421" s="360"/>
      <c r="J421" s="140">
        <f t="shared" si="13"/>
        <v>114</v>
      </c>
      <c r="K421" s="81" t="str">
        <f t="shared" si="14"/>
        <v/>
      </c>
      <c r="L421" s="147">
        <v>42</v>
      </c>
      <c r="M421" s="147">
        <v>4</v>
      </c>
      <c r="N421" s="147">
        <v>12</v>
      </c>
      <c r="O421" s="147">
        <v>2</v>
      </c>
      <c r="P421" s="147">
        <v>29</v>
      </c>
      <c r="Q421" s="147">
        <v>25</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0</v>
      </c>
      <c r="M422" s="147">
        <v>0</v>
      </c>
      <c r="N422" s="147">
        <v>0</v>
      </c>
      <c r="O422" s="147">
        <v>0</v>
      </c>
      <c r="P422" s="147">
        <v>0</v>
      </c>
      <c r="Q422" s="147">
        <v>2</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1051</v>
      </c>
      <c r="P428" s="66" t="s">
        <v>1055</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1049</v>
      </c>
      <c r="O429" s="70" t="s">
        <v>1052</v>
      </c>
      <c r="P429" s="70" t="s">
        <v>1049</v>
      </c>
      <c r="Q429" s="70" t="s">
        <v>1049</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3196</v>
      </c>
      <c r="K430" s="193" t="str">
        <f>IF(OR(COUNTIF(L430:Q430,"未確認")&gt;0,COUNTIF(L430:Q430,"~*")&gt;0),"※","")</f>
        <v/>
      </c>
      <c r="L430" s="147">
        <v>73</v>
      </c>
      <c r="M430" s="147">
        <v>414</v>
      </c>
      <c r="N430" s="147">
        <v>860</v>
      </c>
      <c r="O430" s="147">
        <v>332</v>
      </c>
      <c r="P430" s="147">
        <v>898</v>
      </c>
      <c r="Q430" s="147">
        <v>619</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v>
      </c>
      <c r="K431" s="193" t="str">
        <f>IF(OR(COUNTIF(L431:Q431,"未確認")&gt;0,COUNTIF(L431:Q431,"~*")&gt;0),"※","")</f>
        <v/>
      </c>
      <c r="L431" s="147">
        <v>0</v>
      </c>
      <c r="M431" s="147">
        <v>0</v>
      </c>
      <c r="N431" s="147">
        <v>0</v>
      </c>
      <c r="O431" s="147">
        <v>0</v>
      </c>
      <c r="P431" s="147">
        <v>0</v>
      </c>
      <c r="Q431" s="147">
        <v>1</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33</v>
      </c>
      <c r="K432" s="193" t="str">
        <f>IF(OR(COUNTIF(L432:Q432,"未確認")&gt;0,COUNTIF(L432:Q432,"~*")&gt;0),"※","")</f>
        <v/>
      </c>
      <c r="L432" s="147">
        <v>0</v>
      </c>
      <c r="M432" s="147">
        <v>0</v>
      </c>
      <c r="N432" s="147">
        <v>0</v>
      </c>
      <c r="O432" s="147">
        <v>18</v>
      </c>
      <c r="P432" s="147">
        <v>1</v>
      </c>
      <c r="Q432" s="147">
        <v>14</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3162</v>
      </c>
      <c r="K433" s="193" t="str">
        <f>IF(OR(COUNTIF(L433:Q433,"未確認")&gt;0,COUNTIF(L433:Q433,"~*")&gt;0),"※","")</f>
        <v/>
      </c>
      <c r="L433" s="147">
        <v>73</v>
      </c>
      <c r="M433" s="147">
        <v>414</v>
      </c>
      <c r="N433" s="147">
        <v>860</v>
      </c>
      <c r="O433" s="147">
        <v>314</v>
      </c>
      <c r="P433" s="147">
        <v>897</v>
      </c>
      <c r="Q433" s="147">
        <v>604</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1051</v>
      </c>
      <c r="P441" s="66" t="s">
        <v>1055</v>
      </c>
      <c r="Q441" s="66" t="s">
        <v>1057</v>
      </c>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1049</v>
      </c>
      <c r="O442" s="70" t="s">
        <v>1052</v>
      </c>
      <c r="P442" s="70" t="s">
        <v>1049</v>
      </c>
      <c r="Q442" s="70" t="s">
        <v>1049</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1051</v>
      </c>
      <c r="P466" s="66" t="s">
        <v>1055</v>
      </c>
      <c r="Q466" s="66" t="s">
        <v>1057</v>
      </c>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1049</v>
      </c>
      <c r="O467" s="70" t="s">
        <v>1052</v>
      </c>
      <c r="P467" s="70" t="s">
        <v>1049</v>
      </c>
      <c r="Q467" s="70" t="s">
        <v>1049</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85</v>
      </c>
      <c r="K468" s="201" t="str">
        <f t="shared" ref="K468:K475" si="16">IF(OR(COUNTIF(L468:Q468,"未確認")&gt;0,COUNTIF(L468:Q468,"*")&gt;0),"※","")</f>
        <v>※</v>
      </c>
      <c r="L468" s="117">
        <v>29</v>
      </c>
      <c r="M468" s="117" t="s">
        <v>541</v>
      </c>
      <c r="N468" s="117">
        <v>23</v>
      </c>
      <c r="O468" s="117" t="s">
        <v>541</v>
      </c>
      <c r="P468" s="117">
        <v>33</v>
      </c>
      <c r="Q468" s="117" t="s">
        <v>541</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t="s">
        <v>541</v>
      </c>
      <c r="N469" s="117" t="s">
        <v>541</v>
      </c>
      <c r="O469" s="117" t="s">
        <v>541</v>
      </c>
      <c r="P469" s="117" t="s">
        <v>541</v>
      </c>
      <c r="Q469" s="117" t="s">
        <v>541</v>
      </c>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v>0</v>
      </c>
      <c r="N470" s="117">
        <v>0</v>
      </c>
      <c r="O470" s="117">
        <v>0</v>
      </c>
      <c r="P470" s="117">
        <v>0</v>
      </c>
      <c r="Q470" s="117" t="s">
        <v>541</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117">
        <v>0</v>
      </c>
      <c r="P471" s="117">
        <v>0</v>
      </c>
      <c r="Q471" s="117" t="s">
        <v>541</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t="s">
        <v>541</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80</v>
      </c>
      <c r="K476" s="201" t="str">
        <f>IF(OR(COUNTIF(L476:Q476,"未確認")&gt;0,COUNTIF(L476:Q476,"~")&gt;0),"※","")</f>
        <v/>
      </c>
      <c r="L476" s="117">
        <v>38</v>
      </c>
      <c r="M476" s="117" t="s">
        <v>541</v>
      </c>
      <c r="N476" s="117">
        <v>21</v>
      </c>
      <c r="O476" s="117">
        <v>0</v>
      </c>
      <c r="P476" s="117">
        <v>21</v>
      </c>
      <c r="Q476" s="117" t="s">
        <v>541</v>
      </c>
      <c r="R476" s="8"/>
      <c r="S476" s="8"/>
      <c r="T476" s="8"/>
      <c r="U476" s="8"/>
      <c r="V476" s="8"/>
    </row>
    <row r="477" spans="1:22" ht="34.5" customHeight="1">
      <c r="A477" s="252" t="s">
        <v>820</v>
      </c>
      <c r="B477" s="1"/>
      <c r="C477" s="202"/>
      <c r="D477" s="355"/>
      <c r="E477" s="319" t="s">
        <v>293</v>
      </c>
      <c r="F477" s="320"/>
      <c r="G477" s="320"/>
      <c r="H477" s="321"/>
      <c r="I477" s="353"/>
      <c r="J477" s="116">
        <f t="shared" si="17"/>
        <v>11</v>
      </c>
      <c r="K477" s="201" t="str">
        <f t="shared" ref="K477:K496" si="18">IF(OR(COUNTIF(L477:Q477,"未確認")&gt;0,COUNTIF(L477:Q477,"*")&gt;0),"※","")</f>
        <v>※</v>
      </c>
      <c r="L477" s="117" t="s">
        <v>541</v>
      </c>
      <c r="M477" s="117">
        <v>0</v>
      </c>
      <c r="N477" s="117">
        <v>0</v>
      </c>
      <c r="O477" s="117">
        <v>0</v>
      </c>
      <c r="P477" s="117">
        <v>11</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19</v>
      </c>
      <c r="K481" s="201" t="str">
        <f t="shared" si="18"/>
        <v>※</v>
      </c>
      <c r="L481" s="117">
        <v>19</v>
      </c>
      <c r="M481" s="117" t="s">
        <v>541</v>
      </c>
      <c r="N481" s="117">
        <v>0</v>
      </c>
      <c r="O481" s="117">
        <v>0</v>
      </c>
      <c r="P481" s="117" t="s">
        <v>541</v>
      </c>
      <c r="Q481" s="117" t="s">
        <v>541</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v>0</v>
      </c>
      <c r="N482" s="117">
        <v>0</v>
      </c>
      <c r="O482" s="117">
        <v>0</v>
      </c>
      <c r="P482" s="117">
        <v>0</v>
      </c>
      <c r="Q482" s="117" t="s">
        <v>541</v>
      </c>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117">
        <v>0</v>
      </c>
      <c r="P484" s="117">
        <v>0</v>
      </c>
      <c r="Q484" s="117" t="s">
        <v>541</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t="s">
        <v>541</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29</v>
      </c>
      <c r="K489" s="201" t="str">
        <f t="shared" si="18"/>
        <v>※</v>
      </c>
      <c r="L489" s="117">
        <v>29</v>
      </c>
      <c r="M489" s="117" t="s">
        <v>541</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117" t="s">
        <v>541</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13</v>
      </c>
      <c r="K494" s="201" t="str">
        <f t="shared" si="18"/>
        <v/>
      </c>
      <c r="L494" s="117">
        <v>13</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1051</v>
      </c>
      <c r="P502" s="66" t="s">
        <v>1055</v>
      </c>
      <c r="Q502" s="66" t="s">
        <v>1057</v>
      </c>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70" t="s">
        <v>1049</v>
      </c>
      <c r="O503" s="70" t="s">
        <v>1052</v>
      </c>
      <c r="P503" s="70" t="s">
        <v>1049</v>
      </c>
      <c r="Q503" s="70" t="s">
        <v>1049</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t="s">
        <v>541</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11</v>
      </c>
      <c r="K505" s="201" t="str">
        <f t="shared" si="21"/>
        <v>※</v>
      </c>
      <c r="L505" s="117">
        <v>0</v>
      </c>
      <c r="M505" s="117">
        <v>0</v>
      </c>
      <c r="N505" s="117" t="s">
        <v>541</v>
      </c>
      <c r="O505" s="117">
        <v>0</v>
      </c>
      <c r="P505" s="117">
        <v>11</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36</v>
      </c>
      <c r="K507" s="201" t="str">
        <f t="shared" si="21"/>
        <v/>
      </c>
      <c r="L507" s="117">
        <v>0</v>
      </c>
      <c r="M507" s="117">
        <v>0</v>
      </c>
      <c r="N507" s="117">
        <v>0</v>
      </c>
      <c r="O507" s="117">
        <v>0</v>
      </c>
      <c r="P507" s="117">
        <v>0</v>
      </c>
      <c r="Q507" s="117">
        <v>36</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t="s">
        <v>541</v>
      </c>
      <c r="O508" s="117" t="s">
        <v>541</v>
      </c>
      <c r="P508" s="117" t="s">
        <v>541</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1051</v>
      </c>
      <c r="P514" s="66" t="s">
        <v>1055</v>
      </c>
      <c r="Q514" s="66" t="s">
        <v>1057</v>
      </c>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70" t="s">
        <v>1049</v>
      </c>
      <c r="O515" s="70" t="s">
        <v>1052</v>
      </c>
      <c r="P515" s="70" t="s">
        <v>1049</v>
      </c>
      <c r="Q515" s="70" t="s">
        <v>1049</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1051</v>
      </c>
      <c r="P520" s="66" t="s">
        <v>1055</v>
      </c>
      <c r="Q520" s="66" t="s">
        <v>1057</v>
      </c>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70" t="s">
        <v>1049</v>
      </c>
      <c r="O521" s="70" t="s">
        <v>1052</v>
      </c>
      <c r="P521" s="70" t="s">
        <v>1049</v>
      </c>
      <c r="Q521" s="70" t="s">
        <v>1049</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10</v>
      </c>
      <c r="K522" s="201" t="str">
        <f>IF(OR(COUNTIF(L522:Q522,"未確認")&gt;0,COUNTIF(L522:Q522,"*")&gt;0),"※","")</f>
        <v>※</v>
      </c>
      <c r="L522" s="117" t="s">
        <v>541</v>
      </c>
      <c r="M522" s="117">
        <v>0</v>
      </c>
      <c r="N522" s="117">
        <v>10</v>
      </c>
      <c r="O522" s="117">
        <v>0</v>
      </c>
      <c r="P522" s="117" t="s">
        <v>541</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1051</v>
      </c>
      <c r="P525" s="66" t="s">
        <v>1055</v>
      </c>
      <c r="Q525" s="66" t="s">
        <v>1057</v>
      </c>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70" t="s">
        <v>1049</v>
      </c>
      <c r="O526" s="70" t="s">
        <v>1052</v>
      </c>
      <c r="P526" s="70" t="s">
        <v>1049</v>
      </c>
      <c r="Q526" s="70" t="s">
        <v>1049</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1051</v>
      </c>
      <c r="P530" s="66" t="s">
        <v>1055</v>
      </c>
      <c r="Q530" s="66" t="s">
        <v>1057</v>
      </c>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70" t="s">
        <v>1049</v>
      </c>
      <c r="O531" s="70" t="s">
        <v>1052</v>
      </c>
      <c r="P531" s="70" t="s">
        <v>1049</v>
      </c>
      <c r="Q531" s="70" t="s">
        <v>1049</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t="s">
        <v>541</v>
      </c>
      <c r="M533" s="117">
        <v>0</v>
      </c>
      <c r="N533" s="117" t="s">
        <v>541</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11</v>
      </c>
      <c r="K534" s="201" t="str">
        <f t="shared" si="23"/>
        <v>※</v>
      </c>
      <c r="L534" s="117" t="s">
        <v>541</v>
      </c>
      <c r="M534" s="117" t="s">
        <v>541</v>
      </c>
      <c r="N534" s="117" t="s">
        <v>541</v>
      </c>
      <c r="O534" s="117">
        <v>11</v>
      </c>
      <c r="P534" s="117" t="s">
        <v>541</v>
      </c>
      <c r="Q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1051</v>
      </c>
      <c r="P543" s="66" t="s">
        <v>1055</v>
      </c>
      <c r="Q543" s="66" t="s">
        <v>1057</v>
      </c>
    </row>
    <row r="544" spans="1:22" s="1" customFormat="1" ht="20.25" customHeight="1">
      <c r="A544" s="243"/>
      <c r="C544" s="62"/>
      <c r="D544" s="3"/>
      <c r="E544" s="3"/>
      <c r="F544" s="3"/>
      <c r="G544" s="3"/>
      <c r="H544" s="287"/>
      <c r="I544" s="67" t="s">
        <v>36</v>
      </c>
      <c r="J544" s="68"/>
      <c r="K544" s="186"/>
      <c r="L544" s="70" t="s">
        <v>1046</v>
      </c>
      <c r="M544" s="70" t="s">
        <v>1049</v>
      </c>
      <c r="N544" s="70" t="s">
        <v>1049</v>
      </c>
      <c r="O544" s="70" t="s">
        <v>1052</v>
      </c>
      <c r="P544" s="70" t="s">
        <v>1049</v>
      </c>
      <c r="Q544" s="70" t="s">
        <v>1049</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t="s">
        <v>541</v>
      </c>
      <c r="N548" s="117" t="s">
        <v>541</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10</v>
      </c>
      <c r="K554" s="201" t="str">
        <f t="shared" si="25"/>
        <v/>
      </c>
      <c r="L554" s="117">
        <v>10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t="s">
        <v>541</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v>87.4</v>
      </c>
      <c r="N560" s="211">
        <v>89.8</v>
      </c>
      <c r="O560" s="211" t="s">
        <v>533</v>
      </c>
      <c r="P560" s="211">
        <v>55.2</v>
      </c>
      <c r="Q560" s="211">
        <v>55.5</v>
      </c>
    </row>
    <row r="561" spans="1:17" s="91" customFormat="1" ht="34.5" customHeight="1">
      <c r="A561" s="251" t="s">
        <v>871</v>
      </c>
      <c r="B561" s="119"/>
      <c r="C561" s="209"/>
      <c r="D561" s="330" t="s">
        <v>377</v>
      </c>
      <c r="E561" s="341"/>
      <c r="F561" s="341"/>
      <c r="G561" s="341"/>
      <c r="H561" s="331"/>
      <c r="I561" s="342"/>
      <c r="J561" s="207"/>
      <c r="K561" s="210"/>
      <c r="L561" s="211" t="s">
        <v>533</v>
      </c>
      <c r="M561" s="211">
        <v>46.7</v>
      </c>
      <c r="N561" s="211">
        <v>24.7</v>
      </c>
      <c r="O561" s="211" t="s">
        <v>533</v>
      </c>
      <c r="P561" s="211">
        <v>35.1</v>
      </c>
      <c r="Q561" s="211">
        <v>29.1</v>
      </c>
    </row>
    <row r="562" spans="1:17" s="91" customFormat="1" ht="34.5" customHeight="1">
      <c r="A562" s="251" t="s">
        <v>872</v>
      </c>
      <c r="B562" s="119"/>
      <c r="C562" s="209"/>
      <c r="D562" s="330" t="s">
        <v>989</v>
      </c>
      <c r="E562" s="341"/>
      <c r="F562" s="341"/>
      <c r="G562" s="341"/>
      <c r="H562" s="331"/>
      <c r="I562" s="342"/>
      <c r="J562" s="207"/>
      <c r="K562" s="210"/>
      <c r="L562" s="211" t="s">
        <v>533</v>
      </c>
      <c r="M562" s="211">
        <v>20.6</v>
      </c>
      <c r="N562" s="211">
        <v>21.6</v>
      </c>
      <c r="O562" s="211" t="s">
        <v>533</v>
      </c>
      <c r="P562" s="211">
        <v>21.7</v>
      </c>
      <c r="Q562" s="211">
        <v>22.5</v>
      </c>
    </row>
    <row r="563" spans="1:17" s="91" customFormat="1" ht="34.5" customHeight="1">
      <c r="A563" s="251" t="s">
        <v>873</v>
      </c>
      <c r="B563" s="119"/>
      <c r="C563" s="209"/>
      <c r="D563" s="330" t="s">
        <v>379</v>
      </c>
      <c r="E563" s="341"/>
      <c r="F563" s="341"/>
      <c r="G563" s="341"/>
      <c r="H563" s="331"/>
      <c r="I563" s="342"/>
      <c r="J563" s="207"/>
      <c r="K563" s="210"/>
      <c r="L563" s="211" t="s">
        <v>533</v>
      </c>
      <c r="M563" s="211">
        <v>26.5</v>
      </c>
      <c r="N563" s="211">
        <v>15.8</v>
      </c>
      <c r="O563" s="211" t="s">
        <v>533</v>
      </c>
      <c r="P563" s="211">
        <v>18.7</v>
      </c>
      <c r="Q563" s="211">
        <v>15</v>
      </c>
    </row>
    <row r="564" spans="1:17" s="91" customFormat="1" ht="34.5" customHeight="1">
      <c r="A564" s="251" t="s">
        <v>874</v>
      </c>
      <c r="B564" s="119"/>
      <c r="C564" s="209"/>
      <c r="D564" s="330" t="s">
        <v>380</v>
      </c>
      <c r="E564" s="341"/>
      <c r="F564" s="341"/>
      <c r="G564" s="341"/>
      <c r="H564" s="331"/>
      <c r="I564" s="342"/>
      <c r="J564" s="207"/>
      <c r="K564" s="210"/>
      <c r="L564" s="211" t="s">
        <v>533</v>
      </c>
      <c r="M564" s="211">
        <v>8.9</v>
      </c>
      <c r="N564" s="211">
        <v>4.9000000000000004</v>
      </c>
      <c r="O564" s="211" t="s">
        <v>533</v>
      </c>
      <c r="P564" s="211">
        <v>7.4</v>
      </c>
      <c r="Q564" s="211">
        <v>2.7</v>
      </c>
    </row>
    <row r="565" spans="1:17" s="91" customFormat="1" ht="34.5" customHeight="1">
      <c r="A565" s="251" t="s">
        <v>875</v>
      </c>
      <c r="B565" s="119"/>
      <c r="C565" s="280"/>
      <c r="D565" s="330" t="s">
        <v>869</v>
      </c>
      <c r="E565" s="341"/>
      <c r="F565" s="341"/>
      <c r="G565" s="341"/>
      <c r="H565" s="331"/>
      <c r="I565" s="342"/>
      <c r="J565" s="207"/>
      <c r="K565" s="210"/>
      <c r="L565" s="211" t="s">
        <v>533</v>
      </c>
      <c r="M565" s="211">
        <v>21.5</v>
      </c>
      <c r="N565" s="211">
        <v>27</v>
      </c>
      <c r="O565" s="211" t="s">
        <v>533</v>
      </c>
      <c r="P565" s="211">
        <v>9.5</v>
      </c>
      <c r="Q565" s="211">
        <v>12.7</v>
      </c>
    </row>
    <row r="566" spans="1:17" s="91" customFormat="1" ht="34.5" customHeight="1">
      <c r="A566" s="251" t="s">
        <v>876</v>
      </c>
      <c r="B566" s="119"/>
      <c r="C566" s="285"/>
      <c r="D566" s="330" t="s">
        <v>990</v>
      </c>
      <c r="E566" s="341"/>
      <c r="F566" s="341"/>
      <c r="G566" s="341"/>
      <c r="H566" s="331"/>
      <c r="I566" s="342"/>
      <c r="J566" s="213"/>
      <c r="K566" s="214"/>
      <c r="L566" s="211" t="s">
        <v>533</v>
      </c>
      <c r="M566" s="211">
        <v>44.8</v>
      </c>
      <c r="N566" s="211">
        <v>43.1</v>
      </c>
      <c r="O566" s="211" t="s">
        <v>533</v>
      </c>
      <c r="P566" s="211">
        <v>31.3</v>
      </c>
      <c r="Q566" s="211">
        <v>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v>29.2</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v>12.8</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v>2.1</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v>0</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1051</v>
      </c>
      <c r="P588" s="66" t="s">
        <v>1055</v>
      </c>
      <c r="Q588" s="66" t="s">
        <v>1057</v>
      </c>
    </row>
    <row r="589" spans="1:22" s="1" customFormat="1" ht="20.25" customHeight="1">
      <c r="A589" s="243"/>
      <c r="C589" s="62"/>
      <c r="D589" s="3"/>
      <c r="E589" s="3"/>
      <c r="F589" s="3"/>
      <c r="G589" s="3"/>
      <c r="H589" s="287"/>
      <c r="I589" s="67" t="s">
        <v>36</v>
      </c>
      <c r="J589" s="68"/>
      <c r="K589" s="186"/>
      <c r="L589" s="70" t="s">
        <v>1046</v>
      </c>
      <c r="M589" s="70" t="s">
        <v>1049</v>
      </c>
      <c r="N589" s="70" t="s">
        <v>1049</v>
      </c>
      <c r="O589" s="70" t="s">
        <v>1052</v>
      </c>
      <c r="P589" s="70" t="s">
        <v>1049</v>
      </c>
      <c r="Q589" s="70" t="s">
        <v>1049</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11</v>
      </c>
      <c r="K591" s="201" t="str">
        <f>IF(OR(COUNTIF(L591:Q591,"未確認")&gt;0,COUNTIF(L591:Q591,"*")&gt;0),"※","")</f>
        <v/>
      </c>
      <c r="L591" s="117">
        <v>11</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69</v>
      </c>
      <c r="K593" s="201" t="str">
        <f>IF(OR(COUNTIF(L593:Q593,"未確認")&gt;0,COUNTIF(L593:Q593,"*")&gt;0),"※","")</f>
        <v>※</v>
      </c>
      <c r="L593" s="117">
        <v>0</v>
      </c>
      <c r="M593" s="117" t="s">
        <v>541</v>
      </c>
      <c r="N593" s="117">
        <v>31</v>
      </c>
      <c r="O593" s="117">
        <v>0</v>
      </c>
      <c r="P593" s="117">
        <v>28</v>
      </c>
      <c r="Q593" s="117">
        <v>10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656</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206</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1123</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415</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1356</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1051</v>
      </c>
      <c r="P611" s="66" t="s">
        <v>1055</v>
      </c>
      <c r="Q611" s="66" t="s">
        <v>1057</v>
      </c>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1049</v>
      </c>
      <c r="O612" s="70" t="s">
        <v>1052</v>
      </c>
      <c r="P612" s="70" t="s">
        <v>1049</v>
      </c>
      <c r="Q612" s="70" t="s">
        <v>1049</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116</v>
      </c>
      <c r="K614" s="201" t="str">
        <f t="shared" si="29"/>
        <v>※</v>
      </c>
      <c r="L614" s="117" t="s">
        <v>541</v>
      </c>
      <c r="M614" s="117">
        <v>18</v>
      </c>
      <c r="N614" s="117">
        <v>52</v>
      </c>
      <c r="O614" s="117">
        <v>0</v>
      </c>
      <c r="P614" s="117">
        <v>25</v>
      </c>
      <c r="Q614" s="117">
        <v>21</v>
      </c>
    </row>
    <row r="615" spans="1:22"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t="s">
        <v>541</v>
      </c>
      <c r="N615" s="117">
        <v>0</v>
      </c>
      <c r="O615" s="117">
        <v>0</v>
      </c>
      <c r="P615" s="117">
        <v>0</v>
      </c>
      <c r="Q615" s="117" t="s">
        <v>541</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t="s">
        <v>541</v>
      </c>
      <c r="N616" s="117" t="s">
        <v>541</v>
      </c>
      <c r="O616" s="117">
        <v>0</v>
      </c>
      <c r="P616" s="117" t="s">
        <v>541</v>
      </c>
      <c r="Q616" s="117" t="s">
        <v>541</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33</v>
      </c>
      <c r="K618" s="201" t="str">
        <f t="shared" si="29"/>
        <v/>
      </c>
      <c r="L618" s="117">
        <v>0</v>
      </c>
      <c r="M618" s="117">
        <v>0</v>
      </c>
      <c r="N618" s="117">
        <v>0</v>
      </c>
      <c r="O618" s="117">
        <v>33</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t="s">
        <v>541</v>
      </c>
      <c r="Q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t="s">
        <v>541</v>
      </c>
      <c r="O621" s="117">
        <v>0</v>
      </c>
      <c r="P621" s="117" t="s">
        <v>541</v>
      </c>
      <c r="Q621" s="117" t="s">
        <v>541</v>
      </c>
    </row>
    <row r="622" spans="1:22" s="118" customFormat="1" ht="69.95" customHeight="1">
      <c r="A622" s="252" t="s">
        <v>915</v>
      </c>
      <c r="B622" s="119"/>
      <c r="C622" s="319" t="s">
        <v>427</v>
      </c>
      <c r="D622" s="320"/>
      <c r="E622" s="320"/>
      <c r="F622" s="320"/>
      <c r="G622" s="320"/>
      <c r="H622" s="321"/>
      <c r="I622" s="122" t="s">
        <v>428</v>
      </c>
      <c r="J622" s="116">
        <f t="shared" si="28"/>
        <v>10</v>
      </c>
      <c r="K622" s="201" t="str">
        <f t="shared" si="29"/>
        <v>※</v>
      </c>
      <c r="L622" s="117">
        <v>0</v>
      </c>
      <c r="M622" s="117" t="s">
        <v>541</v>
      </c>
      <c r="N622" s="117">
        <v>10</v>
      </c>
      <c r="O622" s="117" t="s">
        <v>541</v>
      </c>
      <c r="P622" s="117">
        <v>0</v>
      </c>
      <c r="Q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1051</v>
      </c>
      <c r="P629" s="66" t="s">
        <v>1055</v>
      </c>
      <c r="Q629" s="66" t="s">
        <v>1057</v>
      </c>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1049</v>
      </c>
      <c r="O630" s="70" t="s">
        <v>1052</v>
      </c>
      <c r="P630" s="70" t="s">
        <v>1049</v>
      </c>
      <c r="Q630" s="70" t="s">
        <v>1049</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39</v>
      </c>
      <c r="K631" s="201" t="str">
        <f t="shared" ref="K631:K638" si="31">IF(OR(COUNTIF(L631:Q631,"未確認")&gt;0,COUNTIF(L631:Q631,"*")&gt;0),"※","")</f>
        <v>※</v>
      </c>
      <c r="L631" s="117" t="s">
        <v>541</v>
      </c>
      <c r="M631" s="117">
        <v>16</v>
      </c>
      <c r="N631" s="117">
        <v>23</v>
      </c>
      <c r="O631" s="117">
        <v>0</v>
      </c>
      <c r="P631" s="117" t="s">
        <v>541</v>
      </c>
      <c r="Q631" s="117" t="s">
        <v>541</v>
      </c>
    </row>
    <row r="632" spans="1:22" s="118" customFormat="1" ht="56.1" customHeight="1">
      <c r="A632" s="252" t="s">
        <v>918</v>
      </c>
      <c r="B632" s="119"/>
      <c r="C632" s="319" t="s">
        <v>434</v>
      </c>
      <c r="D632" s="320"/>
      <c r="E632" s="320"/>
      <c r="F632" s="320"/>
      <c r="G632" s="320"/>
      <c r="H632" s="321"/>
      <c r="I632" s="122" t="s">
        <v>435</v>
      </c>
      <c r="J632" s="116">
        <f t="shared" si="30"/>
        <v>197</v>
      </c>
      <c r="K632" s="201" t="str">
        <f t="shared" si="31"/>
        <v>※</v>
      </c>
      <c r="L632" s="117" t="s">
        <v>541</v>
      </c>
      <c r="M632" s="117">
        <v>42</v>
      </c>
      <c r="N632" s="117">
        <v>80</v>
      </c>
      <c r="O632" s="117">
        <v>0</v>
      </c>
      <c r="P632" s="117">
        <v>43</v>
      </c>
      <c r="Q632" s="117">
        <v>32</v>
      </c>
    </row>
    <row r="633" spans="1:22" s="118" customFormat="1" ht="57">
      <c r="A633" s="252" t="s">
        <v>919</v>
      </c>
      <c r="B633" s="119"/>
      <c r="C633" s="319" t="s">
        <v>436</v>
      </c>
      <c r="D633" s="320"/>
      <c r="E633" s="320"/>
      <c r="F633" s="320"/>
      <c r="G633" s="320"/>
      <c r="H633" s="321"/>
      <c r="I633" s="122" t="s">
        <v>437</v>
      </c>
      <c r="J633" s="116">
        <f t="shared" si="30"/>
        <v>81</v>
      </c>
      <c r="K633" s="201" t="str">
        <f t="shared" si="31"/>
        <v>※</v>
      </c>
      <c r="L633" s="117" t="s">
        <v>541</v>
      </c>
      <c r="M633" s="117">
        <v>22</v>
      </c>
      <c r="N633" s="117">
        <v>28</v>
      </c>
      <c r="O633" s="117">
        <v>0</v>
      </c>
      <c r="P633" s="117">
        <v>31</v>
      </c>
      <c r="Q633" s="117" t="s">
        <v>541</v>
      </c>
    </row>
    <row r="634" spans="1:22" s="118" customFormat="1" ht="56.1" customHeight="1">
      <c r="A634" s="252" t="s">
        <v>920</v>
      </c>
      <c r="B634" s="119"/>
      <c r="C634" s="316" t="s">
        <v>1023</v>
      </c>
      <c r="D634" s="317"/>
      <c r="E634" s="317"/>
      <c r="F634" s="317"/>
      <c r="G634" s="317"/>
      <c r="H634" s="318"/>
      <c r="I634" s="122" t="s">
        <v>439</v>
      </c>
      <c r="J634" s="116">
        <f t="shared" si="30"/>
        <v>12</v>
      </c>
      <c r="K634" s="201" t="str">
        <f t="shared" si="31"/>
        <v>※</v>
      </c>
      <c r="L634" s="117" t="s">
        <v>541</v>
      </c>
      <c r="M634" s="117">
        <v>12</v>
      </c>
      <c r="N634" s="117">
        <v>0</v>
      </c>
      <c r="O634" s="117">
        <v>0</v>
      </c>
      <c r="P634" s="117" t="s">
        <v>541</v>
      </c>
      <c r="Q634" s="117" t="s">
        <v>541</v>
      </c>
    </row>
    <row r="635" spans="1:22" s="118" customFormat="1" ht="84" customHeight="1">
      <c r="A635" s="252" t="s">
        <v>921</v>
      </c>
      <c r="B635" s="119"/>
      <c r="C635" s="319" t="s">
        <v>440</v>
      </c>
      <c r="D635" s="320"/>
      <c r="E635" s="320"/>
      <c r="F635" s="320"/>
      <c r="G635" s="320"/>
      <c r="H635" s="321"/>
      <c r="I635" s="122" t="s">
        <v>441</v>
      </c>
      <c r="J635" s="116">
        <f t="shared" si="30"/>
        <v>46</v>
      </c>
      <c r="K635" s="201" t="str">
        <f t="shared" si="31"/>
        <v>※</v>
      </c>
      <c r="L635" s="117">
        <v>19</v>
      </c>
      <c r="M635" s="117">
        <v>14</v>
      </c>
      <c r="N635" s="117" t="s">
        <v>541</v>
      </c>
      <c r="O635" s="117">
        <v>0</v>
      </c>
      <c r="P635" s="117">
        <v>13</v>
      </c>
      <c r="Q635" s="117" t="s">
        <v>541</v>
      </c>
    </row>
    <row r="636" spans="1:22" s="118" customFormat="1" ht="69.95" customHeight="1">
      <c r="A636" s="252" t="s">
        <v>922</v>
      </c>
      <c r="B636" s="119"/>
      <c r="C636" s="319" t="s">
        <v>442</v>
      </c>
      <c r="D636" s="320"/>
      <c r="E636" s="320"/>
      <c r="F636" s="320"/>
      <c r="G636" s="320"/>
      <c r="H636" s="321"/>
      <c r="I636" s="122" t="s">
        <v>443</v>
      </c>
      <c r="J636" s="116">
        <f t="shared" si="30"/>
        <v>11</v>
      </c>
      <c r="K636" s="201" t="str">
        <f t="shared" si="31"/>
        <v>※</v>
      </c>
      <c r="L636" s="117">
        <v>11</v>
      </c>
      <c r="M636" s="117" t="s">
        <v>541</v>
      </c>
      <c r="N636" s="117">
        <v>0</v>
      </c>
      <c r="O636" s="117">
        <v>0</v>
      </c>
      <c r="P636" s="117">
        <v>0</v>
      </c>
      <c r="Q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1051</v>
      </c>
      <c r="P644" s="66" t="s">
        <v>1055</v>
      </c>
      <c r="Q644" s="66" t="s">
        <v>1057</v>
      </c>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1049</v>
      </c>
      <c r="O645" s="70" t="s">
        <v>1052</v>
      </c>
      <c r="P645" s="70" t="s">
        <v>1049</v>
      </c>
      <c r="Q645" s="70" t="s">
        <v>1049</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120</v>
      </c>
      <c r="K646" s="201" t="str">
        <f t="shared" ref="K646:K660" si="33">IF(OR(COUNTIF(L646:Q646,"未確認")&gt;0,COUNTIF(L646:Q646,"*")&gt;0),"※","")</f>
        <v>※</v>
      </c>
      <c r="L646" s="117">
        <v>22</v>
      </c>
      <c r="M646" s="117">
        <v>31</v>
      </c>
      <c r="N646" s="117">
        <v>30</v>
      </c>
      <c r="O646" s="117" t="s">
        <v>541</v>
      </c>
      <c r="P646" s="117">
        <v>13</v>
      </c>
      <c r="Q646" s="117">
        <v>24</v>
      </c>
    </row>
    <row r="647" spans="1:22" s="118" customFormat="1" ht="69.95" customHeight="1">
      <c r="A647" s="252" t="s">
        <v>926</v>
      </c>
      <c r="B647" s="84"/>
      <c r="C647" s="188"/>
      <c r="D647" s="221"/>
      <c r="E647" s="319" t="s">
        <v>938</v>
      </c>
      <c r="F647" s="320"/>
      <c r="G647" s="320"/>
      <c r="H647" s="321"/>
      <c r="I647" s="122" t="s">
        <v>452</v>
      </c>
      <c r="J647" s="116">
        <f t="shared" si="32"/>
        <v>75</v>
      </c>
      <c r="K647" s="201" t="str">
        <f t="shared" si="33"/>
        <v>※</v>
      </c>
      <c r="L647" s="117">
        <v>20</v>
      </c>
      <c r="M647" s="117">
        <v>27</v>
      </c>
      <c r="N647" s="117">
        <v>28</v>
      </c>
      <c r="O647" s="117" t="s">
        <v>541</v>
      </c>
      <c r="P647" s="117" t="s">
        <v>541</v>
      </c>
      <c r="Q647" s="117" t="s">
        <v>541</v>
      </c>
    </row>
    <row r="648" spans="1:22" s="118" customFormat="1" ht="69.95" customHeight="1">
      <c r="A648" s="252" t="s">
        <v>927</v>
      </c>
      <c r="B648" s="84"/>
      <c r="C648" s="188"/>
      <c r="D648" s="221"/>
      <c r="E648" s="319" t="s">
        <v>939</v>
      </c>
      <c r="F648" s="320"/>
      <c r="G648" s="320"/>
      <c r="H648" s="321"/>
      <c r="I648" s="122" t="s">
        <v>454</v>
      </c>
      <c r="J648" s="116">
        <f t="shared" si="32"/>
        <v>18</v>
      </c>
      <c r="K648" s="201" t="str">
        <f t="shared" si="33"/>
        <v>※</v>
      </c>
      <c r="L648" s="117" t="s">
        <v>541</v>
      </c>
      <c r="M648" s="117">
        <v>0</v>
      </c>
      <c r="N648" s="117" t="s">
        <v>541</v>
      </c>
      <c r="O648" s="117">
        <v>0</v>
      </c>
      <c r="P648" s="117">
        <v>0</v>
      </c>
      <c r="Q648" s="117">
        <v>18</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v>0</v>
      </c>
      <c r="O649" s="117">
        <v>0</v>
      </c>
      <c r="P649" s="117" t="s">
        <v>541</v>
      </c>
      <c r="Q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v>0</v>
      </c>
      <c r="N650" s="117">
        <v>0</v>
      </c>
      <c r="O650" s="117">
        <v>0</v>
      </c>
      <c r="P650" s="117" t="s">
        <v>541</v>
      </c>
      <c r="Q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c r="O651" s="117">
        <v>0</v>
      </c>
      <c r="P651" s="117" t="s">
        <v>541</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107</v>
      </c>
      <c r="K655" s="201" t="str">
        <f t="shared" si="33"/>
        <v>※</v>
      </c>
      <c r="L655" s="117">
        <v>20</v>
      </c>
      <c r="M655" s="117">
        <v>28</v>
      </c>
      <c r="N655" s="117">
        <v>29</v>
      </c>
      <c r="O655" s="117" t="s">
        <v>541</v>
      </c>
      <c r="P655" s="117">
        <v>12</v>
      </c>
      <c r="Q655" s="117">
        <v>18</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94</v>
      </c>
      <c r="K657" s="201" t="str">
        <f t="shared" si="33"/>
        <v/>
      </c>
      <c r="L657" s="117">
        <v>18</v>
      </c>
      <c r="M657" s="117">
        <v>23</v>
      </c>
      <c r="N657" s="117">
        <v>26</v>
      </c>
      <c r="O657" s="117">
        <v>0</v>
      </c>
      <c r="P657" s="117">
        <v>11</v>
      </c>
      <c r="Q657" s="117">
        <v>16</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t="s">
        <v>541</v>
      </c>
      <c r="O658" s="117" t="s">
        <v>541</v>
      </c>
      <c r="P658" s="117">
        <v>0</v>
      </c>
      <c r="Q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1051</v>
      </c>
      <c r="P665" s="66" t="s">
        <v>1055</v>
      </c>
      <c r="Q665" s="66" t="s">
        <v>1057</v>
      </c>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1049</v>
      </c>
      <c r="O666" s="70" t="s">
        <v>1052</v>
      </c>
      <c r="P666" s="70" t="s">
        <v>1049</v>
      </c>
      <c r="Q666" s="70" t="s">
        <v>1049</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1051</v>
      </c>
      <c r="P681" s="66" t="s">
        <v>1055</v>
      </c>
      <c r="Q681" s="66" t="s">
        <v>1057</v>
      </c>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1049</v>
      </c>
      <c r="O682" s="70" t="s">
        <v>1052</v>
      </c>
      <c r="P682" s="70" t="s">
        <v>1049</v>
      </c>
      <c r="Q682" s="70" t="s">
        <v>1049</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t="s">
        <v>541</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1051</v>
      </c>
      <c r="P691" s="66" t="s">
        <v>1055</v>
      </c>
      <c r="Q691" s="66" t="s">
        <v>1057</v>
      </c>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1049</v>
      </c>
      <c r="O692" s="70" t="s">
        <v>1052</v>
      </c>
      <c r="P692" s="70" t="s">
        <v>1049</v>
      </c>
      <c r="Q692" s="70" t="s">
        <v>1049</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v>0</v>
      </c>
      <c r="P693" s="117">
        <v>0</v>
      </c>
      <c r="Q693" s="117" t="s">
        <v>541</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1051</v>
      </c>
      <c r="P704" s="66" t="s">
        <v>1055</v>
      </c>
      <c r="Q704" s="66" t="s">
        <v>1057</v>
      </c>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1049</v>
      </c>
      <c r="O705" s="70" t="s">
        <v>1052</v>
      </c>
      <c r="P705" s="70" t="s">
        <v>1049</v>
      </c>
      <c r="Q705" s="70" t="s">
        <v>1049</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t="str">
        <f>IF(SUM(L707:Q707)=0,IF(COUNTIF(L707:Q707,"未確認")&gt;0,"未確認",IF(COUNTIF(L707:Q707,"~*")&gt;0,"*",SUM(L707:Q707))),SUM(L707:Q707))</f>
        <v>*</v>
      </c>
      <c r="K707" s="201" t="str">
        <f>IF(OR(COUNTIF(L707:Q707,"未確認")&gt;0,COUNTIF(L707:Q707,"*")&gt;0),"※","")</f>
        <v>※</v>
      </c>
      <c r="L707" s="117" t="s">
        <v>541</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98B244-3E5D-4FA8-95AC-AA72A61222F9}"/>
    <hyperlink ref="J71:L71" location="病院!B464" display="・手術の状況" xr:uid="{52DD62DE-1598-4DBC-BA31-B2FAAD87CD8D}"/>
    <hyperlink ref="J72:L72" location="病院!B500" display="・がん、脳卒中、心筋梗塞、分娩、精神医療への対応状況" xr:uid="{BC4CCF5A-13F4-41AF-AAB7-B7F708739CFD}"/>
    <hyperlink ref="J73:L73" location="病院!B541" display="・重症患者への対応状況" xr:uid="{08A068F3-7DDA-4A89-B9F5-4D03CC267300}"/>
    <hyperlink ref="J74:L74" location="病院!B586" display="・救急医療の実施状況" xr:uid="{22D5EE23-29F8-4097-AB75-850138509028}"/>
    <hyperlink ref="J75:L75" location="病院!B609" display="・急性期後の支援、在宅復帰の支援の状況" xr:uid="{1341EF24-C9C9-4321-B641-488670EB32A0}"/>
    <hyperlink ref="J76:L76" location="病院!B627" display="・全身管理の状況" xr:uid="{00D8E47F-B1FA-454B-81CD-D0E4729CA8ED}"/>
    <hyperlink ref="J78:L78" location="病院!B679" display="・長期療養患者の受入状況" xr:uid="{66AEE949-94CD-49B6-BB01-3C75837780DB}"/>
    <hyperlink ref="J77:L77" location="病院!B642" display="・リハビリテーションの実施状況" xr:uid="{4B0E0545-5CCA-4FCF-A247-A8AC8A7C2917}"/>
    <hyperlink ref="J79:L79" location="病院!B689" display="・重度の障害児等の受入状況" xr:uid="{05627013-AA2B-47F6-91DB-8462CCBF16E5}"/>
    <hyperlink ref="J80:L80" location="病院!B702" display="・医科歯科の連携状況" xr:uid="{66B9968C-ABDF-4E69-88F0-C84E7F244D9D}"/>
    <hyperlink ref="M71:N71" location="'病院(H30案)'!B448" display="・手術の状況" xr:uid="{F8E0EAF5-D85F-4184-A7AE-215DA3DFEFCB}"/>
    <hyperlink ref="M72:N72" location="'病院(H30案)'!B484" display="・がん、脳卒中、心筋梗塞、分娩、精神医療への対応状況" xr:uid="{A9206FAE-8A61-4379-B7FC-AAB224479139}"/>
    <hyperlink ref="M73:N73" location="'病院(H30案)'!B525" display="・重症患者への対応状況" xr:uid="{FE92C3C6-BD05-4B41-9FB5-E9DDC4A688CB}"/>
    <hyperlink ref="M74:N74" location="'病院(H30案)'!B570" display="・救急医療の実施状況" xr:uid="{9B81859E-D184-4A42-A967-4E128813BB6E}"/>
    <hyperlink ref="M75:N75" location="'病院(H30案)'!B593" display="・急性期後の支援、在宅復帰の支援の状況" xr:uid="{56492549-8EEB-4AE9-8139-580A9BCA1D2D}"/>
    <hyperlink ref="C71:G71" location="病院!B87" display="・設置主体" xr:uid="{37006292-3A6B-4945-A29C-0C09BAFE22D3}"/>
    <hyperlink ref="C72:G72" location="病院!B95" display="・病床の状況" xr:uid="{515973C8-9665-4A4A-BEE6-1E0DA1A93035}"/>
    <hyperlink ref="C73:G73" location="病院!B116" display="・診療科" xr:uid="{FA8DAAC2-3696-4A21-9850-08FBB3897A62}"/>
    <hyperlink ref="C74:G74" location="病院!B127" display="・入院基本料・特定入院料及び届出病床数" xr:uid="{98E9951D-C554-45D8-8A6E-B1C92B8BE144}"/>
    <hyperlink ref="C75:G75" location="病院!B141" display="・算定する入院基本用・特定入院料等の状況" xr:uid="{62468E28-D4E9-482E-A734-2B85A510BCEA}"/>
    <hyperlink ref="C76:G76" location="病院!B224" display="・DPC医療機関群の種類" xr:uid="{0AC6F2DA-20ED-42A8-8E64-EAF56BB4BCFB}"/>
    <hyperlink ref="C77:G77" location="病院!B232" display="・救急告示病院、二次救急医療施設、三次救急医療施設の告示・認定の有無" xr:uid="{56096AD4-8721-42A2-A08C-3600786926F8}"/>
    <hyperlink ref="C78:F78" location="病院!B242" display="・承認の有無" xr:uid="{CB15D9B5-73F3-4C25-B318-B2BD3F332C67}"/>
    <hyperlink ref="C79:F79" location="病院!B251" display="・診療報酬の届出の有無" xr:uid="{55F0FC08-DB2C-4E2C-AD2B-5FD6E94D04BE}"/>
    <hyperlink ref="C80:F80" location="病院!B261" display="・職員数の状況" xr:uid="{7920E5E6-25AB-4CDA-BCDD-5F8D1A159F9A}"/>
    <hyperlink ref="C81:F81" location="病院!B320" display="・退院調整部門の設置状況" xr:uid="{87028554-02E8-4BEA-8208-97F2B209A8D4}"/>
    <hyperlink ref="C82:F82" location="病院!B340" display="・医療機器の台数" xr:uid="{A1E1DCCE-E2FC-4B10-A5A5-563A3B3299E4}"/>
    <hyperlink ref="C83:G83" location="病院!B365" display="・過去1年間の間に病棟の再編・見直しがあった場合の報告対象期間" xr:uid="{CF1C0A2F-B65A-49AA-9302-CB4811E4D793}"/>
    <hyperlink ref="H71:I71" location="病院!B388" display="・入院患者の状況（年間）" xr:uid="{802FC6A4-AACB-4A20-95CB-5542642B9D10}"/>
    <hyperlink ref="H72:I72" location="病院!B401" display="・入院患者の状況（年間／入棟前の場所・退棟先の場所の状況）" xr:uid="{D711B7E2-46D5-4482-A056-B960D37E5463}"/>
    <hyperlink ref="H73:I73" location="病院!B426" display="・退院後に在宅医療を必要とする患者の状況" xr:uid="{696D2268-D0DA-4053-AC69-CB4E5267B0E6}"/>
    <hyperlink ref="H74:I74" location="病院!B438" display="・看取りを行った患者数" xr:uid="{1870B06F-C211-48CD-AF78-553BD40923E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2019-11-15T06:57:18Z</dcterms:modified>
</cp:coreProperties>
</file>