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updateLinks="always" defaultThemeVersion="166925"/>
  <xr:revisionPtr revIDLastSave="0" documentId="13_ncr:1_{0AC5E4C9-04A2-4145-AC56-0176DC3E2F8A}" xr6:coauthVersionLast="47" xr6:coauthVersionMax="47" xr10:uidLastSave="{00000000-0000-0000-0000-000000000000}"/>
  <bookViews>
    <workbookView xWindow="-120" yWindow="-120" windowWidth="29040" windowHeight="15720" xr2:uid="{A475539A-994A-4ACE-A53E-23D9855DABBD}"/>
  </bookViews>
  <sheets>
    <sheet name="（分娩取扱施設支援事業）都道府県⇒厚労省提出用" sheetId="1" r:id="rId1"/>
    <sheet name="（小児医療施設支援事業）都道府県⇒厚労省提出用" sheetId="19" r:id="rId2"/>
    <sheet name="（地域連携周産期支援_分娩_運営）都道府県⇒厚労省提出用" sheetId="22" r:id="rId3"/>
    <sheet name="（地域連携周産期支援_産科_施設）都道府県⇒厚労省提出用" sheetId="20" r:id="rId4"/>
    <sheet name="（地域連携周産期支援_産科_設備）都道府県⇒厚労省提出用" sheetId="21" r:id="rId5"/>
    <sheet name="都道府県リスト" sheetId="5" state="hidden" r:id="rId6"/>
  </sheets>
  <definedNames>
    <definedName name="_xlnm._FilterDatabase" localSheetId="1" hidden="1">'（小児医療施設支援事業）都道府県⇒厚労省提出用'!$B$10:$T$10</definedName>
    <definedName name="_xlnm._FilterDatabase" localSheetId="0" hidden="1">'（分娩取扱施設支援事業）都道府県⇒厚労省提出用'!$B$10:$O$10</definedName>
    <definedName name="_xlnm.Print_Area" localSheetId="2">'（地域連携周産期支援_分娩_運営）都道府県⇒厚労省提出用'!$B$2:$M$34</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1" l="1"/>
  <c r="I15" i="22"/>
  <c r="J15" i="22" s="1"/>
  <c r="L15" i="22" s="1"/>
  <c r="M15" i="22" s="1"/>
  <c r="F15" i="22"/>
  <c r="H12" i="19"/>
  <c r="Q12" i="19"/>
  <c r="S12" i="19" s="1"/>
  <c r="N12" i="1"/>
  <c r="H12" i="1"/>
  <c r="N11" i="1"/>
  <c r="H11" i="1"/>
  <c r="N14" i="1"/>
  <c r="N15" i="1"/>
  <c r="N16" i="1"/>
  <c r="N17" i="1"/>
  <c r="N18" i="1"/>
  <c r="N19" i="1"/>
  <c r="N20" i="1"/>
  <c r="N21" i="1"/>
  <c r="N22" i="1"/>
  <c r="N23" i="1"/>
  <c r="N24" i="1"/>
  <c r="N25" i="1"/>
  <c r="N26" i="1"/>
  <c r="N27" i="1"/>
  <c r="N28" i="1"/>
  <c r="N29" i="1"/>
  <c r="N30" i="1"/>
  <c r="N31" i="1"/>
  <c r="N32" i="1"/>
  <c r="H11" i="19"/>
  <c r="Q11" i="19"/>
  <c r="S11" i="19" s="1"/>
  <c r="I16" i="22"/>
  <c r="F14" i="22"/>
  <c r="I14" i="22"/>
  <c r="N13" i="1"/>
  <c r="F16" i="22"/>
  <c r="E13" i="20"/>
  <c r="H13" i="20" s="1"/>
  <c r="J13" i="20" s="1"/>
  <c r="E14" i="20"/>
  <c r="H14" i="20" s="1"/>
  <c r="J14" i="20" s="1"/>
  <c r="E15" i="20"/>
  <c r="H15" i="20" s="1"/>
  <c r="J15" i="20" s="1"/>
  <c r="E16" i="20"/>
  <c r="H16" i="20" s="1"/>
  <c r="J16" i="20" s="1"/>
  <c r="J18" i="20" s="1"/>
  <c r="E17" i="20"/>
  <c r="H17" i="20" s="1"/>
  <c r="J17" i="20" s="1"/>
  <c r="E12" i="20"/>
  <c r="H12" i="20" s="1"/>
  <c r="J12" i="20"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 r="J14" i="22" l="1"/>
  <c r="L14" i="22" s="1"/>
  <c r="M14" i="22" s="1"/>
  <c r="J16" i="22"/>
  <c r="L16" i="22" s="1"/>
  <c r="M16" i="22" s="1"/>
  <c r="M17" i="22" l="1"/>
  <c r="N33" i="1"/>
  <c r="Q13" i="19"/>
  <c r="S13" i="19" s="1"/>
  <c r="H13" i="19"/>
  <c r="H29" i="1"/>
  <c r="H30" i="1"/>
  <c r="H31" i="1"/>
  <c r="H32" i="1"/>
  <c r="H14" i="1"/>
  <c r="H15" i="1"/>
  <c r="H16" i="1"/>
  <c r="H17" i="1"/>
  <c r="H18" i="1"/>
  <c r="H19" i="1"/>
  <c r="H20" i="1"/>
  <c r="H21" i="1"/>
  <c r="H22" i="1"/>
  <c r="H23" i="1"/>
  <c r="H24" i="1"/>
  <c r="H25" i="1"/>
  <c r="H26" i="1"/>
  <c r="H27" i="1"/>
  <c r="H28" i="1"/>
  <c r="H13" i="1"/>
  <c r="S14" i="19" l="1"/>
</calcChain>
</file>

<file path=xl/sharedStrings.xml><?xml version="1.0" encoding="utf-8"?>
<sst xmlns="http://schemas.openxmlformats.org/spreadsheetml/2006/main" count="282" uniqueCount="195">
  <si>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</si>
  <si>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</si>
  <si>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</si>
  <si>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</si>
  <si>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</si>
  <si>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</si>
  <si>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</si>
  <si>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</si>
  <si>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</si>
  <si>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</si>
  <si>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</si>
  <si>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</si>
  <si>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</si>
  <si>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</si>
  <si>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</si>
  <si>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</si>
  <si>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</si>
  <si>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</si>
  <si>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</si>
  <si>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</si>
  <si>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</si>
  <si>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</si>
  <si>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</si>
  <si>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</si>
  <si>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</si>
  <si>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</si>
  <si>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</si>
  <si>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</si>
  <si>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</si>
  <si>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</si>
  <si>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</si>
  <si>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</si>
  <si>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</si>
  <si>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</si>
  <si>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小児医療施設支援事業　経費所要額調　様式</t>
    <rPh sb="11" eb="13">
      <t>ケイヒ</t>
    </rPh>
    <rPh sb="13" eb="15">
      <t>ショヨウ</t>
    </rPh>
    <rPh sb="15" eb="16">
      <t>ガク</t>
    </rPh>
    <rPh sb="16" eb="17">
      <t>シラ</t>
    </rPh>
    <phoneticPr fontId="1"/>
  </si>
  <si>
    <t>入院延べ患者数（各年合計）</t>
    <phoneticPr fontId="1"/>
  </si>
  <si>
    <r>
      <t>入院延べ患者数　</t>
    </r>
    <r>
      <rPr>
        <b/>
        <sz val="11"/>
        <color rgb="FFFF0000"/>
        <rFont val="メイリオ"/>
        <family val="3"/>
        <charset val="128"/>
      </rPr>
      <t>※１</t>
    </r>
    <phoneticPr fontId="1"/>
  </si>
  <si>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</si>
  <si>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</si>
  <si>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</si>
  <si>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3年間
の平均</t>
  </si>
  <si>
    <t>比較対象期間における
入院延べ患者数の平均</t>
  </si>
  <si>
    <t>直近の期間における
入院延べ患者数の平均</t>
  </si>
  <si>
    <t>小児科部門の病床数</t>
  </si>
  <si>
    <t>小児科部門の病床である根拠
※２</t>
  </si>
  <si>
    <t>単価</t>
  </si>
  <si>
    <t>金額</t>
  </si>
  <si>
    <t>記入例</t>
    <rPh sb="0" eb="2">
      <t>キニュウ</t>
    </rPh>
    <rPh sb="2" eb="3">
      <t>レイ</t>
    </rPh>
    <phoneticPr fontId="1"/>
  </si>
  <si>
    <t>小児中核病院</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</si>
  <si>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</si>
  <si>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労働病院</t>
    <rPh sb="0" eb="2">
      <t>ロウドウ</t>
    </rPh>
    <rPh sb="2" eb="4">
      <t>ビョウイン</t>
    </rPh>
    <phoneticPr fontId="1"/>
  </si>
  <si>
    <t>小児救急医療拠点病院</t>
  </si>
  <si>
    <t>令和3年5月10日～令和4年3月31日</t>
    <rPh sb="0" eb="2">
      <t>レイワ</t>
    </rPh>
    <rPh sb="8" eb="9">
      <t>ニチ</t>
    </rPh>
    <rPh sb="15" eb="16">
      <t>ガツ</t>
    </rPh>
    <rPh sb="18" eb="19">
      <t>ニチ</t>
    </rPh>
    <phoneticPr fontId="1"/>
  </si>
  <si>
    <t>小児入院医療管理料3 21床</t>
    <rPh sb="0" eb="2">
      <t>ショウニ</t>
    </rPh>
    <rPh sb="2" eb="4">
      <t>ニュウイン</t>
    </rPh>
    <rPh sb="4" eb="6">
      <t>イリョウ</t>
    </rPh>
    <rPh sb="6" eb="9">
      <t>カンリリョウ</t>
    </rPh>
    <rPh sb="13" eb="14">
      <t>ユカ</t>
    </rPh>
    <phoneticPr fontId="1"/>
  </si>
  <si>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</si>
  <si>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t>※２　小児に係る特定入院料を算定している
届出病床数などを記載
（例、小児入院医療管理料３　21床）</t>
  </si>
  <si>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</si>
  <si>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</si>
  <si>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留意事項イ（ウ）に該当する病院</t>
  </si>
  <si>
    <t>地域連携周産期支援事業（分娩取扱施設）　経費所要額調　様式</t>
  </si>
  <si>
    <t>医療機関に記載して頂く箇所</t>
    <phoneticPr fontId="1"/>
  </si>
  <si>
    <t>都道府県に記載して頂く箇所</t>
    <rPh sb="0" eb="4">
      <t>トドウフケン</t>
    </rPh>
    <phoneticPr fontId="1"/>
  </si>
  <si>
    <t>施設名称</t>
    <rPh sb="0" eb="1">
      <t>シ</t>
    </rPh>
    <rPh sb="1" eb="2">
      <t>セツ</t>
    </rPh>
    <rPh sb="2" eb="4">
      <t>メイショウ</t>
    </rPh>
    <phoneticPr fontId="8"/>
  </si>
  <si>
    <t>補助方法</t>
    <rPh sb="0" eb="2">
      <t>ホジョ</t>
    </rPh>
    <rPh sb="2" eb="4">
      <t>ホウホウ</t>
    </rPh>
    <phoneticPr fontId="8"/>
  </si>
  <si>
    <t>総事業費</t>
    <rPh sb="0" eb="1">
      <t>ソウ</t>
    </rPh>
    <rPh sb="1" eb="4">
      <t>ジギョウヒ</t>
    </rPh>
    <phoneticPr fontId="8"/>
  </si>
  <si>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8"/>
  </si>
  <si>
    <t>差引事業費</t>
    <rPh sb="0" eb="2">
      <t>サシヒキ</t>
    </rPh>
    <rPh sb="2" eb="5">
      <t>ジギョウヒ</t>
    </rPh>
    <phoneticPr fontId="8"/>
  </si>
  <si>
    <t>対象経費の
支出予定額</t>
    <rPh sb="0" eb="2">
      <t>タイショウ</t>
    </rPh>
    <rPh sb="2" eb="4">
      <t>ケイヒ</t>
    </rPh>
    <rPh sb="6" eb="8">
      <t>シシュツ</t>
    </rPh>
    <rPh sb="8" eb="11">
      <t>ヨテイガク</t>
    </rPh>
    <phoneticPr fontId="8"/>
  </si>
  <si>
    <t>分娩取扱期間</t>
    <rPh sb="0" eb="2">
      <t>ブンベン</t>
    </rPh>
    <rPh sb="2" eb="4">
      <t>トリアツカイ</t>
    </rPh>
    <rPh sb="4" eb="6">
      <t>キカン</t>
    </rPh>
    <phoneticPr fontId="1"/>
  </si>
  <si>
    <t>基準額</t>
    <rPh sb="0" eb="3">
      <t>キジュンガク</t>
    </rPh>
    <phoneticPr fontId="8"/>
  </si>
  <si>
    <t>選定額</t>
    <rPh sb="0" eb="2">
      <t>センテイ</t>
    </rPh>
    <rPh sb="2" eb="3">
      <t>ガク</t>
    </rPh>
    <phoneticPr fontId="8"/>
  </si>
  <si>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1"/>
  </si>
  <si>
    <t>国庫補助
基本額</t>
    <phoneticPr fontId="1"/>
  </si>
  <si>
    <t>申請見込額</t>
    <rPh sb="0" eb="2">
      <t>シンセイ</t>
    </rPh>
    <rPh sb="2" eb="4">
      <t>ミコミ</t>
    </rPh>
    <rPh sb="4" eb="5">
      <t>ガク</t>
    </rPh>
    <phoneticPr fontId="1"/>
  </si>
  <si>
    <t>A</t>
  </si>
  <si>
    <t>B</t>
  </si>
  <si>
    <t>C=A-B</t>
    <phoneticPr fontId="7"/>
  </si>
  <si>
    <t>D</t>
  </si>
  <si>
    <t>E</t>
  </si>
  <si>
    <t>F =C,D,Eの最少額</t>
    <rPh sb="9" eb="10">
      <t>サイ</t>
    </rPh>
    <rPh sb="10" eb="12">
      <t>ショウガク</t>
    </rPh>
    <phoneticPr fontId="1"/>
  </si>
  <si>
    <t>I</t>
  </si>
  <si>
    <t>J= Fと I のうち最少額</t>
    <rPh sb="11" eb="12">
      <t>サイ</t>
    </rPh>
    <rPh sb="12" eb="14">
      <t>ショウガク</t>
    </rPh>
    <phoneticPr fontId="1"/>
  </si>
  <si>
    <t>J×補助率1/2</t>
    <rPh sb="2" eb="5">
      <t>ホジョリツ</t>
    </rPh>
    <phoneticPr fontId="1"/>
  </si>
  <si>
    <t>選択</t>
    <rPh sb="0" eb="2">
      <t>センタク</t>
    </rPh>
    <phoneticPr fontId="1"/>
  </si>
  <si>
    <t>円</t>
    <rPh sb="0" eb="1">
      <t>エン</t>
    </rPh>
    <phoneticPr fontId="8"/>
  </si>
  <si>
    <t>円</t>
    <rPh sb="0" eb="1">
      <t>エン</t>
    </rPh>
    <phoneticPr fontId="1"/>
  </si>
  <si>
    <t>都道府県が補助する事業（間接補助）</t>
    <rPh sb="0" eb="2">
      <t>トドウ</t>
    </rPh>
    <rPh sb="2" eb="4">
      <t>フケン</t>
    </rPh>
    <rPh sb="5" eb="7">
      <t>ホジョ</t>
    </rPh>
    <rPh sb="9" eb="11">
      <t>ジギョウ</t>
    </rPh>
    <rPh sb="12" eb="14">
      <t>カンセツ</t>
    </rPh>
    <rPh sb="14" eb="16">
      <t>ホジョ</t>
    </rPh>
    <phoneticPr fontId="1"/>
  </si>
  <si>
    <t>年間６月以上９月未満</t>
    <rPh sb="0" eb="2">
      <t>ネンカン</t>
    </rPh>
    <rPh sb="3" eb="4">
      <t>ガツ</t>
    </rPh>
    <rPh sb="4" eb="6">
      <t>イジョウ</t>
    </rPh>
    <rPh sb="7" eb="8">
      <t>ゲツ</t>
    </rPh>
    <rPh sb="8" eb="10">
      <t>ミマン</t>
    </rPh>
    <phoneticPr fontId="1"/>
  </si>
  <si>
    <t>○○県立病院</t>
    <rPh sb="2" eb="4">
      <t>ケンリツ</t>
    </rPh>
    <rPh sb="4" eb="6">
      <t>ビョウイン</t>
    </rPh>
    <phoneticPr fontId="1"/>
  </si>
  <si>
    <t>都道府県が行う事業（直接補助）</t>
    <rPh sb="0" eb="4">
      <t>トドウフケン</t>
    </rPh>
    <rPh sb="5" eb="6">
      <t>オコナ</t>
    </rPh>
    <rPh sb="7" eb="9">
      <t>ジギョウ</t>
    </rPh>
    <rPh sb="10" eb="12">
      <t>チョクセツ</t>
    </rPh>
    <rPh sb="12" eb="14">
      <t>ホジョ</t>
    </rPh>
    <phoneticPr fontId="1"/>
  </si>
  <si>
    <t>年間９月以上</t>
    <rPh sb="0" eb="2">
      <t>ネンカン</t>
    </rPh>
    <rPh sb="3" eb="4">
      <t>ツキ</t>
    </rPh>
    <rPh sb="4" eb="6">
      <t>イジョウ</t>
    </rPh>
    <phoneticPr fontId="1"/>
  </si>
  <si>
    <t>合計</t>
    <rPh sb="0" eb="2">
      <t>ゴウケイ</t>
    </rPh>
    <phoneticPr fontId="1"/>
  </si>
  <si>
    <t>年間６月未満</t>
    <rPh sb="0" eb="2">
      <t>ネンカン</t>
    </rPh>
    <rPh sb="3" eb="4">
      <t>ゲツ</t>
    </rPh>
    <rPh sb="4" eb="6">
      <t>ミマン</t>
    </rPh>
    <phoneticPr fontId="1"/>
  </si>
  <si>
    <t>地域連携周産期支援事業（産科施設）＿施設＿経費所要額調　様式</t>
    <rPh sb="18" eb="20">
      <t>シセツ</t>
    </rPh>
    <rPh sb="28" eb="30">
      <t>ヨウシキ</t>
    </rPh>
    <phoneticPr fontId="8"/>
  </si>
  <si>
    <t>医療機関に入力して頂く箇所</t>
    <rPh sb="5" eb="7">
      <t>ニュウリョク</t>
    </rPh>
    <phoneticPr fontId="1"/>
  </si>
  <si>
    <t>施設名称</t>
    <rPh sb="0" eb="2">
      <t>シセツ</t>
    </rPh>
    <rPh sb="2" eb="3">
      <t>メイ</t>
    </rPh>
    <phoneticPr fontId="8"/>
  </si>
  <si>
    <t>総事業費</t>
  </si>
  <si>
    <t>寄附金その
他の収入額</t>
    <rPh sb="0" eb="2">
      <t>キフ</t>
    </rPh>
    <phoneticPr fontId="8"/>
  </si>
  <si>
    <t>差引額</t>
  </si>
  <si>
    <t>対象経費の
支出予定額</t>
    <phoneticPr fontId="8"/>
  </si>
  <si>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</si>
  <si>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</si>
  <si>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</si>
  <si>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8"/>
  </si>
  <si>
    <t>(Ｂ)</t>
    <phoneticPr fontId="8"/>
  </si>
  <si>
    <t>(A)-(B)=(C)</t>
  </si>
  <si>
    <t>（Ｄ)</t>
    <phoneticPr fontId="8"/>
  </si>
  <si>
    <t>（Ｅ)</t>
    <phoneticPr fontId="8"/>
  </si>
  <si>
    <t>（Ｆ)</t>
    <phoneticPr fontId="8"/>
  </si>
  <si>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</si>
  <si>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</si>
  <si>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</si>
  <si>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</si>
  <si>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</si>
  <si>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8"/>
  </si>
  <si>
    <t>【留意事項】</t>
    <rPh sb="1" eb="3">
      <t>リュウイ</t>
    </rPh>
    <rPh sb="3" eb="5">
      <t>ジコウ</t>
    </rPh>
    <phoneticPr fontId="8"/>
  </si>
  <si>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</si>
  <si>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</si>
  <si>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</si>
  <si>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8"/>
  </si>
  <si>
    <t>施設名称</t>
    <rPh sb="0" eb="2">
      <t>シセツ</t>
    </rPh>
    <rPh sb="2" eb="4">
      <t>メイショウ</t>
    </rPh>
    <phoneticPr fontId="8"/>
  </si>
  <si>
    <t>（A）</t>
    <phoneticPr fontId="8"/>
  </si>
  <si>
    <t>（B）</t>
    <phoneticPr fontId="8"/>
  </si>
  <si>
    <t>（C）</t>
    <phoneticPr fontId="8"/>
  </si>
  <si>
    <t>（D）</t>
    <phoneticPr fontId="8"/>
  </si>
  <si>
    <t>（E）</t>
    <phoneticPr fontId="8"/>
  </si>
  <si>
    <t>（F）</t>
    <phoneticPr fontId="8"/>
  </si>
  <si>
    <t>総事業費</t>
    <rPh sb="0" eb="3">
      <t>ソウジギョウ</t>
    </rPh>
    <rPh sb="3" eb="4">
      <t>ヒ</t>
    </rPh>
    <phoneticPr fontId="8"/>
  </si>
  <si>
    <t>寄附金その</t>
    <rPh sb="0" eb="3">
      <t>キフキン</t>
    </rPh>
    <phoneticPr fontId="8"/>
  </si>
  <si>
    <t>差引額</t>
    <rPh sb="0" eb="2">
      <t>サシヒキ</t>
    </rPh>
    <rPh sb="2" eb="3">
      <t>ガク</t>
    </rPh>
    <phoneticPr fontId="8"/>
  </si>
  <si>
    <t>対象経費の</t>
    <rPh sb="0" eb="2">
      <t>タイショウ</t>
    </rPh>
    <rPh sb="2" eb="4">
      <t>ケイヒ</t>
    </rPh>
    <phoneticPr fontId="8"/>
  </si>
  <si>
    <t>基準額</t>
    <rPh sb="0" eb="2">
      <t>キジュン</t>
    </rPh>
    <rPh sb="2" eb="3">
      <t>ガク</t>
    </rPh>
    <phoneticPr fontId="8"/>
  </si>
  <si>
    <t>補助率</t>
  </si>
  <si>
    <t>他の収入額</t>
    <rPh sb="0" eb="1">
      <t>ホカ</t>
    </rPh>
    <rPh sb="2" eb="4">
      <t>シュウニュウ</t>
    </rPh>
    <rPh sb="4" eb="5">
      <t>ガク</t>
    </rPh>
    <phoneticPr fontId="8"/>
  </si>
  <si>
    <t>（A）－（B）</t>
    <phoneticPr fontId="8"/>
  </si>
  <si>
    <t>支出予定額</t>
    <rPh sb="0" eb="2">
      <t>シシュツ</t>
    </rPh>
    <rPh sb="2" eb="4">
      <t>ヨテイ</t>
    </rPh>
    <rPh sb="4" eb="5">
      <t>ガク</t>
    </rPh>
    <phoneticPr fontId="8"/>
  </si>
  <si>
    <t>(Ｃ)・(Ｄ)・(Ｅ)のうち
最少額</t>
    <phoneticPr fontId="1"/>
  </si>
  <si>
    <t>円</t>
    <phoneticPr fontId="8"/>
  </si>
  <si>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</si>
  <si>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</si>
  <si>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</si>
  <si>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</si>
  <si>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</si>
  <si>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</si>
  <si>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</si>
  <si>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</si>
  <si>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</si>
  <si>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</si>
  <si>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</si>
  <si>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</si>
  <si>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</si>
  <si>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</si>
  <si>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</si>
  <si>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</si>
  <si>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</si>
  <si>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</si>
  <si>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</si>
  <si>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</si>
  <si>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</si>
  <si>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</si>
  <si>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</si>
  <si>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</si>
  <si>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</si>
  <si>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</si>
  <si>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</si>
  <si>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</si>
  <si>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</si>
  <si>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</si>
  <si>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</si>
  <si>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</si>
  <si>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</si>
  <si>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</si>
  <si>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</si>
  <si>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</si>
  <si>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</si>
  <si>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</si>
  <si>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</si>
  <si>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</si>
  <si>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</si>
  <si>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</si>
  <si>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</si>
  <si>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</si>
  <si>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</si>
  <si>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</si>
  <si>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</si>
  <si>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</si>
  <si>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</si>
  <si>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※３　小児科部門に係る総事業費から診療収入額、特別交付税及び寄付金その他の収入額を控除した額</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</si>
  <si>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</si>
  <si>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</si>
  <si>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</si>
  <si>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1"/>
  </si>
  <si>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</si>
  <si>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</si>
  <si>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Ｈ＞Ｉの場合に支給対象</t>
    <rPh sb="7" eb="9">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</si>
</sst>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General&quot;件&quot;"/>
    <numFmt numFmtId="179" formatCode="#,##0_);[Red]\(#,##0\)"/>
  </numFmts>
  <fonts count="50">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11"/>
      <name val="游ゴシック"/>
      <family val="3"/>
      <charset val="128"/>
      <scheme val="minor"/>
    </font>
    <font>
      <sz val="6"/>
      <name val="游ゴシック"/>
      <family val="3"/>
      <charset val="128"/>
      <scheme val="minor"/>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rgb="FFFF0000"/>
      <name val="游ゴシック"/>
      <family val="3"/>
      <charset val="128"/>
      <scheme val="minor"/>
    </font>
    <font>
      <b/>
      <sz val="14"/>
      <color theme="1" tint="0.14999847407452621"/>
      <name val="游ゴシック"/>
      <family val="3"/>
      <charset val="128"/>
      <scheme val="minor"/>
    </font>
    <font>
      <sz val="11"/>
      <color rgb="FF242424"/>
      <name val="メイリオ"/>
      <family val="3"/>
      <charset val="128"/>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0"/>
      <color theme="1" tint="0.14999847407452621"/>
      <name val="游ゴシック"/>
      <family val="3"/>
      <charset val="128"/>
      <scheme val="minor"/>
    </font>
    <font>
      <sz val="11"/>
      <color rgb="FFFF0000"/>
      <name val="メイリオ"/>
      <family val="3"/>
      <charset val="128"/>
    </font>
    <font>
      <sz val="10"/>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scheme val="minor"/>
    </font>
    <font>
      <sz val="11"/>
      <color theme="2"/>
      <name val="游ゴシック"/>
      <family val="3"/>
      <charset val="128"/>
      <scheme val="minor"/>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b/>
      <sz val="11"/>
      <color rgb="FFFF0000"/>
      <name val="メイリオ"/>
      <family val="3"/>
      <charset val="128"/>
    </font>
    <font>
      <sz val="10"/>
      <color theme="1"/>
      <name val="ＭＳ Ｐゴシック"/>
      <family val="3"/>
      <charset val="128"/>
    </font>
  </fonts>
  <fills count="10">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FFFF"/>
        <bgColor indexed="64"/>
      </patternFill>
    </fill>
  </fills>
  <borders count="14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right style="double">
        <color rgb="FF000000"/>
      </right>
      <top style="double">
        <color rgb="FF000000"/>
      </top>
      <bottom style="double">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right/>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9" fillId="0" borderId="0"/>
    <xf numFmtId="38" fontId="19" fillId="0" borderId="0" applyFont="0" applyFill="0" applyBorder="0" applyAlignment="0" applyProtection="0"/>
    <xf numFmtId="0" fontId="3" fillId="0" borderId="0"/>
  </cellStyleXfs>
  <cellXfs count="359">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vertical="top" wrapText="1"/>
    </xf>
    <xf numFmtId="0" fontId="11" fillId="0" borderId="1" xfId="0" applyFont="1" applyBorder="1" applyAlignment="1">
      <alignment horizontal="right" vertical="top" wrapText="1"/>
    </xf>
    <xf numFmtId="0" fontId="12" fillId="0" borderId="0" xfId="0" applyFont="1" applyAlignment="1">
      <alignment horizontal="center" vertical="center"/>
    </xf>
    <xf numFmtId="12" fontId="12" fillId="0" borderId="0" xfId="0" applyNumberFormat="1" applyFont="1" applyAlignment="1">
      <alignment horizontal="center" vertical="center"/>
    </xf>
    <xf numFmtId="0" fontId="11" fillId="0" borderId="29" xfId="0" applyFont="1" applyBorder="1" applyAlignment="1">
      <alignment horizontal="right" vertical="center" shrinkToFit="1"/>
    </xf>
    <xf numFmtId="0" fontId="11" fillId="0" borderId="0" xfId="0" applyFont="1" applyAlignment="1">
      <alignment horizontal="left" vertical="center"/>
    </xf>
    <xf numFmtId="0" fontId="15" fillId="0" borderId="0" xfId="0" applyFont="1">
      <alignment vertical="center"/>
    </xf>
    <xf numFmtId="38" fontId="15" fillId="0" borderId="0" xfId="4" applyFont="1" applyBorder="1" applyAlignment="1">
      <alignment horizontal="right" vertical="center"/>
    </xf>
    <xf numFmtId="38" fontId="15" fillId="0" borderId="8" xfId="4" applyFont="1" applyBorder="1" applyAlignment="1">
      <alignment horizontal="right" vertical="center"/>
    </xf>
    <xf numFmtId="38" fontId="15" fillId="0" borderId="8" xfId="4" applyFont="1" applyFill="1" applyBorder="1" applyAlignment="1">
      <alignment horizontal="right" vertical="center"/>
    </xf>
    <xf numFmtId="0" fontId="17" fillId="3" borderId="7" xfId="0" applyFont="1" applyFill="1" applyBorder="1" applyAlignment="1">
      <alignment vertical="center" wrapText="1"/>
    </xf>
    <xf numFmtId="0" fontId="17" fillId="2" borderId="11" xfId="0" applyFont="1" applyFill="1" applyBorder="1" applyAlignment="1">
      <alignment vertical="center" wrapText="1"/>
    </xf>
    <xf numFmtId="177" fontId="17" fillId="5" borderId="11" xfId="0" applyNumberFormat="1" applyFont="1" applyFill="1" applyBorder="1" applyAlignment="1">
      <alignment vertical="center" wrapText="1"/>
    </xf>
    <xf numFmtId="0" fontId="18" fillId="0" borderId="7" xfId="0" applyFont="1" applyBorder="1" applyAlignment="1">
      <alignment vertical="center" wrapText="1"/>
    </xf>
    <xf numFmtId="0" fontId="17" fillId="4" borderId="7" xfId="0" applyFont="1" applyFill="1" applyBorder="1" applyAlignment="1">
      <alignment vertical="center" wrapText="1"/>
    </xf>
    <xf numFmtId="0" fontId="17" fillId="2" borderId="7" xfId="0" applyFont="1" applyFill="1" applyBorder="1" applyAlignment="1">
      <alignment vertical="center" wrapText="1"/>
    </xf>
    <xf numFmtId="0" fontId="18" fillId="3" borderId="7" xfId="0" applyFont="1" applyFill="1" applyBorder="1" applyAlignment="1">
      <alignment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0" fontId="6" fillId="0" borderId="0" xfId="7" applyFont="1" applyAlignment="1">
      <alignment vertical="center"/>
    </xf>
    <xf numFmtId="0" fontId="6" fillId="0" borderId="0" xfId="7" applyFont="1" applyAlignment="1">
      <alignment horizontal="right" vertical="center"/>
    </xf>
    <xf numFmtId="0" fontId="6" fillId="0" borderId="0" xfId="7" applyFont="1" applyAlignment="1">
      <alignment vertical="center" shrinkToFit="1"/>
    </xf>
    <xf numFmtId="0" fontId="6" fillId="0" borderId="12" xfId="7" applyFont="1" applyBorder="1" applyAlignment="1">
      <alignment horizontal="center" vertical="center"/>
    </xf>
    <xf numFmtId="0" fontId="6" fillId="0" borderId="12" xfId="7" applyFont="1" applyBorder="1" applyAlignment="1">
      <alignment horizontal="center" vertical="center" shrinkToFit="1"/>
    </xf>
    <xf numFmtId="0" fontId="6" fillId="0" borderId="0" xfId="7" applyFont="1" applyAlignment="1" applyProtection="1">
      <alignment horizontal="right" vertical="center"/>
      <protection locked="0"/>
    </xf>
    <xf numFmtId="0" fontId="6" fillId="0" borderId="9" xfId="7" applyFont="1" applyBorder="1" applyAlignment="1" applyProtection="1">
      <alignment horizontal="right" vertical="center"/>
      <protection locked="0"/>
    </xf>
    <xf numFmtId="0" fontId="6" fillId="0" borderId="0" xfId="0" applyFont="1" applyAlignment="1">
      <alignment horizontal="centerContinuous"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lignment vertical="center"/>
    </xf>
    <xf numFmtId="176" fontId="6" fillId="6" borderId="0" xfId="0" applyNumberFormat="1" applyFont="1" applyFill="1">
      <alignmen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left" vertical="center"/>
    </xf>
    <xf numFmtId="0" fontId="6" fillId="0" borderId="0" xfId="0" applyFont="1" applyAlignment="1">
      <alignment horizontal="centerContinuous" vertical="center"/>
    </xf>
    <xf numFmtId="0" fontId="2"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17" fillId="3" borderId="9" xfId="0" applyFont="1" applyFill="1" applyBorder="1" applyAlignment="1">
      <alignment vertical="center" wrapText="1"/>
    </xf>
    <xf numFmtId="0" fontId="17" fillId="2" borderId="13" xfId="0" applyFont="1" applyFill="1" applyBorder="1" applyAlignment="1">
      <alignment vertical="center" wrapText="1"/>
    </xf>
    <xf numFmtId="177" fontId="17" fillId="5" borderId="13" xfId="0" applyNumberFormat="1" applyFont="1" applyFill="1" applyBorder="1" applyAlignment="1">
      <alignment vertical="center" wrapText="1"/>
    </xf>
    <xf numFmtId="0" fontId="17" fillId="2" borderId="9" xfId="0" applyFont="1" applyFill="1" applyBorder="1" applyAlignment="1">
      <alignment vertical="center" wrapText="1"/>
    </xf>
    <xf numFmtId="0" fontId="18" fillId="0" borderId="9" xfId="0" applyFont="1" applyBorder="1" applyAlignment="1">
      <alignment vertical="center" wrapText="1"/>
    </xf>
    <xf numFmtId="3" fontId="17" fillId="5" borderId="7" xfId="0" applyNumberFormat="1" applyFont="1" applyFill="1" applyBorder="1" applyAlignment="1">
      <alignment horizontal="right" vertical="center"/>
    </xf>
    <xf numFmtId="0" fontId="0" fillId="0" borderId="49" xfId="0" applyBorder="1">
      <alignment vertical="center"/>
    </xf>
    <xf numFmtId="0" fontId="0" fillId="8" borderId="49" xfId="0" applyFill="1" applyBorder="1">
      <alignment vertical="center"/>
    </xf>
    <xf numFmtId="0" fontId="23" fillId="9" borderId="0" xfId="0" applyFont="1" applyFill="1" applyAlignment="1">
      <alignment horizontal="center"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24" fillId="0" borderId="51" xfId="0" applyFont="1" applyBorder="1">
      <alignment vertical="center"/>
    </xf>
    <xf numFmtId="0" fontId="24" fillId="0" borderId="52" xfId="0" applyFont="1" applyBorder="1">
      <alignment vertical="center"/>
    </xf>
    <xf numFmtId="0" fontId="24" fillId="0" borderId="53" xfId="0" applyFont="1" applyBorder="1">
      <alignment vertical="center"/>
    </xf>
    <xf numFmtId="0" fontId="17" fillId="0" borderId="44" xfId="0" applyFont="1" applyBorder="1" applyAlignment="1">
      <alignment vertical="center" wrapText="1"/>
    </xf>
    <xf numFmtId="0" fontId="24" fillId="0" borderId="39" xfId="0" applyFont="1" applyBorder="1">
      <alignment vertical="center"/>
    </xf>
    <xf numFmtId="0" fontId="25" fillId="0" borderId="39" xfId="0" applyFont="1" applyBorder="1" applyAlignment="1">
      <alignment vertical="center" wrapText="1"/>
    </xf>
    <xf numFmtId="0" fontId="24" fillId="0" borderId="56" xfId="0" applyFont="1" applyBorder="1">
      <alignment vertical="center"/>
    </xf>
    <xf numFmtId="0" fontId="13" fillId="0" borderId="21" xfId="0" applyFont="1" applyBorder="1" applyAlignment="1">
      <alignment horizontal="center" vertical="center" wrapText="1"/>
    </xf>
    <xf numFmtId="0" fontId="11" fillId="0" borderId="47" xfId="0" applyFont="1" applyBorder="1" applyAlignment="1">
      <alignment horizontal="right" vertical="top" wrapText="1"/>
    </xf>
    <xf numFmtId="0" fontId="13" fillId="0" borderId="15" xfId="0" applyFont="1" applyBorder="1" applyAlignment="1">
      <alignment horizontal="center" vertical="center" wrapText="1"/>
    </xf>
    <xf numFmtId="56" fontId="12" fillId="0" borderId="0" xfId="0" applyNumberFormat="1" applyFont="1">
      <alignment vertical="center"/>
    </xf>
    <xf numFmtId="0" fontId="22" fillId="0" borderId="0" xfId="7" applyFont="1" applyAlignment="1">
      <alignment horizontal="left" vertical="top" wrapText="1"/>
    </xf>
    <xf numFmtId="0" fontId="27" fillId="0" borderId="0" xfId="0" applyFont="1">
      <alignment vertical="center"/>
    </xf>
    <xf numFmtId="38" fontId="15" fillId="0" borderId="4" xfId="4" applyFont="1" applyBorder="1" applyAlignment="1">
      <alignment horizontal="right" vertical="center"/>
    </xf>
    <xf numFmtId="0" fontId="15" fillId="0" borderId="54" xfId="0" applyFont="1" applyBorder="1">
      <alignment vertical="center"/>
    </xf>
    <xf numFmtId="38" fontId="15" fillId="0" borderId="0" xfId="4" applyFont="1">
      <alignment vertical="center"/>
    </xf>
    <xf numFmtId="0" fontId="20" fillId="0" borderId="69" xfId="0" applyFont="1" applyBorder="1">
      <alignment vertical="center"/>
    </xf>
    <xf numFmtId="0" fontId="15" fillId="0" borderId="71" xfId="0" applyFont="1" applyBorder="1" applyAlignment="1">
      <alignment horizontal="distributed" vertical="center" indent="2"/>
    </xf>
    <xf numFmtId="38" fontId="15" fillId="0" borderId="72" xfId="4" applyFont="1" applyBorder="1" applyAlignment="1">
      <alignment vertical="center"/>
    </xf>
    <xf numFmtId="38" fontId="15" fillId="0" borderId="73" xfId="4" applyFont="1" applyBorder="1" applyAlignment="1">
      <alignment vertical="center"/>
    </xf>
    <xf numFmtId="38" fontId="15" fillId="0" borderId="73" xfId="4" applyFont="1" applyFill="1" applyBorder="1" applyAlignment="1">
      <alignment vertical="center"/>
    </xf>
    <xf numFmtId="176" fontId="11" fillId="0" borderId="86" xfId="0" applyNumberFormat="1" applyFont="1" applyBorder="1" applyAlignment="1">
      <alignment vertical="center" shrinkToFit="1"/>
    </xf>
    <xf numFmtId="176" fontId="11" fillId="0" borderId="87" xfId="0" applyNumberFormat="1" applyFont="1" applyBorder="1" applyAlignment="1">
      <alignment vertical="center" shrinkToFit="1"/>
    </xf>
    <xf numFmtId="176" fontId="11" fillId="0" borderId="88" xfId="0" applyNumberFormat="1" applyFont="1" applyBorder="1" applyAlignment="1">
      <alignment vertical="center" shrinkToFit="1"/>
    </xf>
    <xf numFmtId="0" fontId="15" fillId="0" borderId="89" xfId="0" applyFont="1" applyBorder="1">
      <alignment vertical="center"/>
    </xf>
    <xf numFmtId="0" fontId="11" fillId="0" borderId="1" xfId="0" applyFont="1" applyBorder="1" applyAlignment="1">
      <alignment horizontal="right" vertical="center" wrapText="1"/>
    </xf>
    <xf numFmtId="0" fontId="33" fillId="0" borderId="0" xfId="7" applyFont="1" applyAlignment="1">
      <alignment horizontal="left" vertical="top"/>
    </xf>
    <xf numFmtId="0" fontId="6" fillId="0" borderId="3" xfId="7" applyFont="1" applyBorder="1" applyAlignment="1" applyProtection="1">
      <alignment vertical="center"/>
      <protection locked="0"/>
    </xf>
    <xf numFmtId="0" fontId="6" fillId="0" borderId="12" xfId="7" applyFont="1" applyBorder="1" applyAlignment="1">
      <alignment vertical="center"/>
    </xf>
    <xf numFmtId="0" fontId="6" fillId="0" borderId="7" xfId="7" applyFont="1" applyBorder="1" applyAlignment="1">
      <alignment horizontal="center" vertical="center" shrinkToFit="1"/>
    </xf>
    <xf numFmtId="38" fontId="15" fillId="0" borderId="101" xfId="4" applyFont="1" applyBorder="1">
      <alignment vertical="center"/>
    </xf>
    <xf numFmtId="38" fontId="30" fillId="0" borderId="97" xfId="4" applyFont="1" applyBorder="1">
      <alignment vertical="center"/>
    </xf>
    <xf numFmtId="3" fontId="41" fillId="0" borderId="0" xfId="7" applyNumberFormat="1" applyFont="1" applyAlignment="1" applyProtection="1">
      <alignment vertical="center"/>
      <protection locked="0"/>
    </xf>
    <xf numFmtId="0" fontId="41" fillId="0" borderId="0" xfId="7" applyFont="1" applyAlignment="1" applyProtection="1">
      <alignment vertical="center"/>
      <protection locked="0"/>
    </xf>
    <xf numFmtId="3" fontId="41" fillId="0" borderId="0" xfId="7" applyNumberFormat="1" applyFont="1" applyAlignment="1">
      <alignment vertical="center"/>
    </xf>
    <xf numFmtId="0" fontId="41" fillId="0" borderId="0" xfId="7" applyFont="1" applyAlignment="1">
      <alignment vertical="center"/>
    </xf>
    <xf numFmtId="0" fontId="23" fillId="9" borderId="104" xfId="0" applyFont="1" applyFill="1" applyBorder="1" applyAlignment="1">
      <alignment horizontal="center" vertical="center" wrapText="1"/>
    </xf>
    <xf numFmtId="0" fontId="6" fillId="0" borderId="3" xfId="7" applyFont="1" applyBorder="1" applyAlignment="1">
      <alignment vertical="center"/>
    </xf>
    <xf numFmtId="0" fontId="6" fillId="0" borderId="8" xfId="7" applyFont="1" applyBorder="1" applyAlignment="1">
      <alignment vertical="center"/>
    </xf>
    <xf numFmtId="0" fontId="6" fillId="0" borderId="35" xfId="7" applyFont="1" applyBorder="1" applyAlignment="1">
      <alignment horizontal="center" vertical="center" shrinkToFit="1"/>
    </xf>
    <xf numFmtId="0" fontId="6" fillId="0" borderId="34" xfId="7" applyFont="1" applyBorder="1" applyAlignment="1" applyProtection="1">
      <alignment vertical="center" shrinkToFit="1"/>
      <protection locked="0"/>
    </xf>
    <xf numFmtId="178" fontId="6" fillId="0" borderId="36" xfId="7" applyNumberFormat="1" applyFont="1" applyBorder="1" applyAlignment="1">
      <alignment horizontal="center" vertical="center" wrapText="1" shrinkToFit="1"/>
    </xf>
    <xf numFmtId="0" fontId="6" fillId="0" borderId="112" xfId="7" applyFont="1" applyBorder="1" applyAlignment="1">
      <alignment vertical="center" wrapText="1"/>
    </xf>
    <xf numFmtId="176" fontId="6" fillId="0" borderId="112" xfId="7" applyNumberFormat="1" applyFont="1" applyBorder="1" applyAlignment="1">
      <alignment vertical="center"/>
    </xf>
    <xf numFmtId="0" fontId="9" fillId="0" borderId="0" xfId="0" applyFont="1" applyAlignment="1">
      <alignment horizontal="center" vertical="center"/>
    </xf>
    <xf numFmtId="0" fontId="33" fillId="4" borderId="0" xfId="7" applyFont="1" applyFill="1" applyAlignment="1">
      <alignment horizontal="left" vertical="top"/>
    </xf>
    <xf numFmtId="0" fontId="33" fillId="3" borderId="0" xfId="7" applyFont="1" applyFill="1" applyAlignment="1">
      <alignment horizontal="left" vertical="top"/>
    </xf>
    <xf numFmtId="0" fontId="33" fillId="5" borderId="0" xfId="7" applyFont="1" applyFill="1" applyAlignment="1">
      <alignment horizontal="left" vertical="top"/>
    </xf>
    <xf numFmtId="0" fontId="6" fillId="3" borderId="110" xfId="7" applyFont="1" applyFill="1" applyBorder="1" applyAlignment="1" applyProtection="1">
      <alignment vertical="center" wrapText="1" shrinkToFit="1"/>
      <protection locked="0"/>
    </xf>
    <xf numFmtId="0" fontId="6" fillId="4" borderId="91" xfId="7" applyFont="1" applyFill="1" applyBorder="1" applyAlignment="1" applyProtection="1">
      <alignment vertical="center" wrapText="1"/>
      <protection locked="0"/>
    </xf>
    <xf numFmtId="176" fontId="6" fillId="3" borderId="92" xfId="7" applyNumberFormat="1" applyFont="1" applyFill="1" applyBorder="1" applyAlignment="1" applyProtection="1">
      <alignment vertical="center"/>
      <protection locked="0"/>
    </xf>
    <xf numFmtId="0" fontId="20" fillId="0" borderId="0" xfId="0" applyFont="1">
      <alignment vertical="center"/>
    </xf>
    <xf numFmtId="0" fontId="20" fillId="0" borderId="0" xfId="0" applyFont="1" applyAlignment="1">
      <alignment horizontal="left" vertical="center"/>
    </xf>
    <xf numFmtId="0" fontId="15" fillId="3" borderId="67" xfId="0" applyFont="1" applyFill="1" applyBorder="1" applyAlignment="1">
      <alignment horizontal="right" vertical="center"/>
    </xf>
    <xf numFmtId="0" fontId="15" fillId="3" borderId="68" xfId="0" applyFont="1" applyFill="1" applyBorder="1" applyAlignment="1">
      <alignment horizontal="right" vertical="center"/>
    </xf>
    <xf numFmtId="0" fontId="15" fillId="3" borderId="4" xfId="0" applyFont="1" applyFill="1" applyBorder="1" applyAlignment="1">
      <alignment horizontal="distributed" vertical="center" indent="1"/>
    </xf>
    <xf numFmtId="0" fontId="15" fillId="3" borderId="8" xfId="0" applyFont="1" applyFill="1" applyBorder="1" applyAlignment="1">
      <alignment horizontal="distributed" vertical="center" justifyLastLine="1"/>
    </xf>
    <xf numFmtId="0" fontId="15" fillId="3" borderId="31" xfId="0" applyFont="1" applyFill="1" applyBorder="1" applyAlignment="1">
      <alignment horizontal="center" vertical="center"/>
    </xf>
    <xf numFmtId="0" fontId="15" fillId="3" borderId="12" xfId="0" applyFont="1" applyFill="1" applyBorder="1" applyAlignment="1">
      <alignment horizontal="distributed" vertical="center" justifyLastLine="1"/>
    </xf>
    <xf numFmtId="0" fontId="20" fillId="3" borderId="74" xfId="5" applyFont="1" applyFill="1" applyBorder="1" applyAlignment="1">
      <alignment horizontal="left" vertical="center" shrinkToFit="1"/>
    </xf>
    <xf numFmtId="38" fontId="15" fillId="3" borderId="75" xfId="4" applyFont="1" applyFill="1" applyBorder="1" applyAlignment="1">
      <alignment vertical="center"/>
    </xf>
    <xf numFmtId="38" fontId="15" fillId="3" borderId="76" xfId="4" applyFont="1" applyFill="1" applyBorder="1" applyAlignment="1">
      <alignment vertical="center"/>
    </xf>
    <xf numFmtId="0" fontId="20" fillId="3" borderId="78" xfId="5" applyFont="1" applyFill="1" applyBorder="1" applyAlignment="1">
      <alignment horizontal="left" vertical="center" shrinkToFit="1"/>
    </xf>
    <xf numFmtId="38" fontId="15" fillId="3" borderId="79" xfId="4" applyFont="1" applyFill="1" applyBorder="1" applyAlignment="1">
      <alignment vertical="center"/>
    </xf>
    <xf numFmtId="38" fontId="15" fillId="3" borderId="80" xfId="4" applyFont="1" applyFill="1" applyBorder="1" applyAlignment="1">
      <alignment vertical="center"/>
    </xf>
    <xf numFmtId="0" fontId="15" fillId="3" borderId="78" xfId="0" applyFont="1" applyFill="1" applyBorder="1" applyAlignment="1">
      <alignment horizontal="center" vertical="center"/>
    </xf>
    <xf numFmtId="0" fontId="15" fillId="3" borderId="78" xfId="0" applyFont="1" applyFill="1" applyBorder="1" applyAlignment="1">
      <alignment horizontal="left" vertical="center"/>
    </xf>
    <xf numFmtId="0" fontId="16" fillId="3" borderId="78" xfId="0" applyFont="1" applyFill="1" applyBorder="1" applyAlignment="1">
      <alignment horizontal="left" vertical="center"/>
    </xf>
    <xf numFmtId="0" fontId="15" fillId="3" borderId="78" xfId="0" applyFont="1" applyFill="1" applyBorder="1" applyAlignment="1">
      <alignment horizontal="distributed" vertical="center" indent="2"/>
    </xf>
    <xf numFmtId="0" fontId="16" fillId="3" borderId="78" xfId="0" applyFont="1" applyFill="1" applyBorder="1" applyAlignment="1">
      <alignment horizontal="center" vertical="center"/>
    </xf>
    <xf numFmtId="0" fontId="15" fillId="3" borderId="82" xfId="0" applyFont="1" applyFill="1" applyBorder="1">
      <alignment vertical="center"/>
    </xf>
    <xf numFmtId="38" fontId="15" fillId="3" borderId="83" xfId="4" applyFont="1" applyFill="1" applyBorder="1" applyAlignment="1">
      <alignment vertical="center"/>
    </xf>
    <xf numFmtId="38" fontId="15" fillId="3" borderId="84" xfId="4" applyFont="1" applyFill="1" applyBorder="1" applyAlignment="1">
      <alignment vertical="center"/>
    </xf>
    <xf numFmtId="38" fontId="14" fillId="3" borderId="84" xfId="4" applyFont="1" applyFill="1" applyBorder="1" applyAlignment="1">
      <alignment vertical="center"/>
    </xf>
    <xf numFmtId="0" fontId="15" fillId="5" borderId="68" xfId="0" applyFont="1" applyFill="1" applyBorder="1" applyAlignment="1">
      <alignment horizontal="right" vertical="center"/>
    </xf>
    <xf numFmtId="0" fontId="15" fillId="5" borderId="8" xfId="0" applyFont="1" applyFill="1" applyBorder="1" applyAlignment="1">
      <alignment horizontal="distributed" vertical="center" justifyLastLine="1"/>
    </xf>
    <xf numFmtId="0" fontId="15" fillId="5" borderId="12" xfId="0" applyFont="1" applyFill="1" applyBorder="1" applyAlignment="1">
      <alignment horizontal="distributed" vertical="center" justifyLastLine="1"/>
    </xf>
    <xf numFmtId="38" fontId="15" fillId="5" borderId="76" xfId="4" applyFont="1" applyFill="1" applyBorder="1" applyAlignment="1">
      <alignment vertical="center"/>
    </xf>
    <xf numFmtId="38" fontId="15" fillId="5" borderId="80" xfId="4" applyFont="1" applyFill="1" applyBorder="1" applyAlignment="1">
      <alignment vertical="center"/>
    </xf>
    <xf numFmtId="38" fontId="15" fillId="5" borderId="84" xfId="4" applyFont="1" applyFill="1" applyBorder="1" applyAlignment="1">
      <alignment vertical="center"/>
    </xf>
    <xf numFmtId="0" fontId="15" fillId="5" borderId="67" xfId="0" applyFont="1" applyFill="1" applyBorder="1" applyAlignment="1">
      <alignment horizontal="right" vertical="center"/>
    </xf>
    <xf numFmtId="0" fontId="15" fillId="5" borderId="93" xfId="0" applyFont="1" applyFill="1" applyBorder="1">
      <alignment vertical="center"/>
    </xf>
    <xf numFmtId="38" fontId="15" fillId="5" borderId="98" xfId="4" applyFont="1" applyFill="1" applyBorder="1">
      <alignment vertical="center"/>
    </xf>
    <xf numFmtId="0" fontId="15" fillId="5" borderId="4" xfId="0" applyFont="1" applyFill="1" applyBorder="1" applyAlignment="1">
      <alignment horizontal="distributed" vertical="center" justifyLastLine="1"/>
    </xf>
    <xf numFmtId="0" fontId="15" fillId="5" borderId="54" xfId="0" applyFont="1" applyFill="1" applyBorder="1" applyAlignment="1">
      <alignment horizontal="center" vertical="center"/>
    </xf>
    <xf numFmtId="38" fontId="31" fillId="5" borderId="99" xfId="4" applyFont="1" applyFill="1" applyBorder="1" applyAlignment="1">
      <alignment horizontal="center" vertical="center"/>
    </xf>
    <xf numFmtId="0" fontId="32" fillId="5" borderId="31" xfId="0" applyFont="1" applyFill="1" applyBorder="1" applyAlignment="1">
      <alignment horizontal="center" vertical="center" wrapText="1" justifyLastLine="1"/>
    </xf>
    <xf numFmtId="0" fontId="15" fillId="5" borderId="48" xfId="0" applyFont="1" applyFill="1" applyBorder="1">
      <alignment vertical="center"/>
    </xf>
    <xf numFmtId="38" fontId="15" fillId="5" borderId="100" xfId="4" applyFont="1" applyFill="1" applyBorder="1">
      <alignment vertical="center"/>
    </xf>
    <xf numFmtId="38" fontId="15" fillId="5" borderId="77" xfId="4" applyFont="1" applyFill="1" applyBorder="1" applyAlignment="1">
      <alignment vertical="center"/>
    </xf>
    <xf numFmtId="38" fontId="15" fillId="5" borderId="81" xfId="4" applyFont="1" applyFill="1" applyBorder="1" applyAlignment="1">
      <alignment vertical="center"/>
    </xf>
    <xf numFmtId="12" fontId="20" fillId="5" borderId="90" xfId="0" applyNumberFormat="1" applyFont="1" applyFill="1" applyBorder="1">
      <alignment vertical="center"/>
    </xf>
    <xf numFmtId="38" fontId="20" fillId="5" borderId="102" xfId="4" applyFont="1" applyFill="1" applyBorder="1">
      <alignment vertical="center"/>
    </xf>
    <xf numFmtId="38" fontId="15" fillId="5" borderId="85" xfId="4" applyFont="1" applyFill="1" applyBorder="1" applyAlignment="1">
      <alignment vertical="center"/>
    </xf>
    <xf numFmtId="12" fontId="20" fillId="5" borderId="96" xfId="0" applyNumberFormat="1" applyFont="1" applyFill="1" applyBorder="1">
      <alignment vertical="center"/>
    </xf>
    <xf numFmtId="38" fontId="20" fillId="5" borderId="103" xfId="4" applyFont="1" applyFill="1" applyBorder="1">
      <alignment vertical="center"/>
    </xf>
    <xf numFmtId="0" fontId="42" fillId="0" borderId="0" xfId="0" applyFont="1">
      <alignment vertical="center"/>
    </xf>
    <xf numFmtId="0" fontId="15" fillId="3" borderId="0" xfId="0" applyFont="1" applyFill="1">
      <alignment vertical="center"/>
    </xf>
    <xf numFmtId="0" fontId="43" fillId="4" borderId="0" xfId="7" applyFont="1" applyFill="1" applyAlignment="1">
      <alignment horizontal="left" vertical="top"/>
    </xf>
    <xf numFmtId="0" fontId="43" fillId="5" borderId="0" xfId="7" applyFont="1" applyFill="1" applyAlignment="1">
      <alignment horizontal="left" vertical="top"/>
    </xf>
    <xf numFmtId="0" fontId="44" fillId="4" borderId="0" xfId="7" applyFont="1" applyFill="1" applyAlignment="1">
      <alignment horizontal="left" vertical="center"/>
    </xf>
    <xf numFmtId="0" fontId="44" fillId="5" borderId="0" xfId="7" applyFont="1" applyFill="1" applyAlignment="1">
      <alignment horizontal="left" vertical="center"/>
    </xf>
    <xf numFmtId="0" fontId="13" fillId="3" borderId="0" xfId="0" applyFont="1" applyFill="1" applyAlignment="1">
      <alignment horizontal="left" vertical="center"/>
    </xf>
    <xf numFmtId="0" fontId="11" fillId="3" borderId="17"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29" fillId="5" borderId="17" xfId="0" applyFont="1" applyFill="1" applyBorder="1" applyAlignment="1">
      <alignment horizontal="center" vertical="center" wrapText="1"/>
    </xf>
    <xf numFmtId="176" fontId="11" fillId="5" borderId="24" xfId="0" applyNumberFormat="1" applyFont="1" applyFill="1" applyBorder="1" applyAlignment="1">
      <alignment vertical="center" shrinkToFit="1"/>
    </xf>
    <xf numFmtId="176" fontId="26" fillId="5" borderId="24" xfId="0" applyNumberFormat="1" applyFont="1" applyFill="1" applyBorder="1" applyAlignment="1">
      <alignment vertical="center" shrinkToFit="1"/>
    </xf>
    <xf numFmtId="12" fontId="11" fillId="5" borderId="25" xfId="0" applyNumberFormat="1" applyFont="1" applyFill="1" applyBorder="1" applyAlignment="1">
      <alignment vertical="center" shrinkToFit="1"/>
    </xf>
    <xf numFmtId="3" fontId="26" fillId="5" borderId="24" xfId="0" applyNumberFormat="1" applyFont="1" applyFill="1" applyBorder="1" applyAlignment="1">
      <alignment vertical="center" shrinkToFit="1"/>
    </xf>
    <xf numFmtId="3" fontId="26" fillId="5" borderId="65" xfId="0" applyNumberFormat="1" applyFont="1" applyFill="1" applyBorder="1" applyAlignment="1">
      <alignment vertical="center" shrinkToFit="1"/>
    </xf>
    <xf numFmtId="176" fontId="26" fillId="5" borderId="2" xfId="0" applyNumberFormat="1" applyFont="1" applyFill="1" applyBorder="1" applyAlignment="1">
      <alignment vertical="center" shrinkToFit="1"/>
    </xf>
    <xf numFmtId="12" fontId="11" fillId="5" borderId="28" xfId="0" applyNumberFormat="1" applyFont="1" applyFill="1" applyBorder="1" applyAlignment="1">
      <alignment vertical="center" shrinkToFit="1"/>
    </xf>
    <xf numFmtId="0" fontId="11" fillId="3" borderId="23" xfId="0" applyFont="1" applyFill="1" applyBorder="1" applyAlignment="1">
      <alignment vertical="center" wrapText="1"/>
    </xf>
    <xf numFmtId="0" fontId="11" fillId="3" borderId="26" xfId="0" applyFont="1" applyFill="1" applyBorder="1" applyAlignment="1">
      <alignment vertical="center" wrapText="1"/>
    </xf>
    <xf numFmtId="176" fontId="11" fillId="3" borderId="24" xfId="0" applyNumberFormat="1" applyFont="1" applyFill="1" applyBorder="1" applyAlignment="1">
      <alignment vertical="center" shrinkToFit="1"/>
    </xf>
    <xf numFmtId="176" fontId="11" fillId="3" borderId="27" xfId="0" applyNumberFormat="1" applyFont="1" applyFill="1" applyBorder="1" applyAlignment="1">
      <alignment vertical="center" shrinkToFit="1"/>
    </xf>
    <xf numFmtId="0" fontId="17" fillId="3" borderId="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3" borderId="0" xfId="0" applyFont="1" applyFill="1" applyAlignment="1">
      <alignment horizontal="center" vertical="center" wrapText="1"/>
    </xf>
    <xf numFmtId="0" fontId="38" fillId="0" borderId="0" xfId="0" applyFont="1">
      <alignment vertical="center"/>
    </xf>
    <xf numFmtId="176" fontId="27" fillId="0" borderId="94" xfId="0" applyNumberFormat="1" applyFont="1" applyBorder="1" applyAlignment="1">
      <alignment vertical="center" shrinkToFit="1"/>
    </xf>
    <xf numFmtId="0" fontId="17" fillId="4" borderId="56"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5" borderId="30" xfId="0" applyFont="1" applyFill="1" applyBorder="1" applyAlignment="1">
      <alignment horizontal="center" vertical="center" wrapText="1"/>
    </xf>
    <xf numFmtId="177" fontId="17" fillId="5" borderId="7" xfId="0" applyNumberFormat="1" applyFont="1" applyFill="1" applyBorder="1" applyAlignment="1">
      <alignment vertical="center" wrapText="1"/>
    </xf>
    <xf numFmtId="3" fontId="17" fillId="5" borderId="7" xfId="0" applyNumberFormat="1" applyFont="1" applyFill="1" applyBorder="1" applyAlignment="1">
      <alignment vertical="center" wrapText="1"/>
    </xf>
    <xf numFmtId="0" fontId="17" fillId="3" borderId="10" xfId="0" applyFont="1" applyFill="1" applyBorder="1" applyAlignment="1">
      <alignment horizontal="center" vertical="center" wrapText="1"/>
    </xf>
    <xf numFmtId="0" fontId="17" fillId="4" borderId="10" xfId="0" applyFont="1" applyFill="1" applyBorder="1" applyAlignment="1">
      <alignment vertical="center" wrapText="1"/>
    </xf>
    <xf numFmtId="0" fontId="17" fillId="2" borderId="10" xfId="0" applyFont="1" applyFill="1" applyBorder="1" applyAlignment="1">
      <alignment vertical="center" wrapText="1"/>
    </xf>
    <xf numFmtId="177" fontId="17" fillId="5" borderId="10" xfId="0" applyNumberFormat="1" applyFont="1" applyFill="1" applyBorder="1" applyAlignment="1">
      <alignment vertical="center" wrapText="1"/>
    </xf>
    <xf numFmtId="0" fontId="18" fillId="3" borderId="10" xfId="0" applyFont="1" applyFill="1" applyBorder="1" applyAlignment="1">
      <alignment vertical="center" wrapText="1"/>
    </xf>
    <xf numFmtId="3" fontId="17" fillId="5" borderId="10" xfId="0" applyNumberFormat="1" applyFont="1" applyFill="1" applyBorder="1" applyAlignment="1">
      <alignment vertical="center" wrapText="1"/>
    </xf>
    <xf numFmtId="0" fontId="17" fillId="3" borderId="10" xfId="0" applyFont="1" applyFill="1" applyBorder="1" applyAlignment="1">
      <alignment vertical="center" wrapText="1"/>
    </xf>
    <xf numFmtId="0" fontId="10" fillId="0" borderId="10" xfId="0" applyFont="1" applyBorder="1" applyAlignment="1">
      <alignment horizontal="center" vertical="center"/>
    </xf>
    <xf numFmtId="0" fontId="10" fillId="3" borderId="10" xfId="0" applyFont="1" applyFill="1" applyBorder="1">
      <alignment vertical="center"/>
    </xf>
    <xf numFmtId="0" fontId="24" fillId="3" borderId="56" xfId="0" applyFont="1" applyFill="1" applyBorder="1" applyAlignment="1">
      <alignment horizontal="center" vertical="center"/>
    </xf>
    <xf numFmtId="0" fontId="25" fillId="3" borderId="40"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4" fillId="0" borderId="40" xfId="0" applyFont="1" applyBorder="1" applyAlignment="1">
      <alignment horizontal="center" vertical="center"/>
    </xf>
    <xf numFmtId="0" fontId="24" fillId="3" borderId="10" xfId="0" applyFont="1" applyFill="1" applyBorder="1" applyAlignment="1">
      <alignment horizontal="center" vertical="center"/>
    </xf>
    <xf numFmtId="0" fontId="24" fillId="0" borderId="10" xfId="0" applyFont="1" applyBorder="1" applyAlignment="1">
      <alignment horizontal="center" vertical="center"/>
    </xf>
    <xf numFmtId="3" fontId="17" fillId="5" borderId="10" xfId="0" applyNumberFormat="1" applyFont="1" applyFill="1" applyBorder="1" applyAlignment="1">
      <alignment horizontal="right" vertical="center"/>
    </xf>
    <xf numFmtId="0" fontId="17" fillId="3" borderId="7" xfId="0" applyFont="1" applyFill="1" applyBorder="1" applyAlignment="1">
      <alignment horizontal="center" vertical="center" wrapText="1"/>
    </xf>
    <xf numFmtId="0" fontId="24" fillId="0" borderId="7" xfId="0" applyFont="1" applyBorder="1" applyAlignment="1">
      <alignment horizontal="center" vertical="center"/>
    </xf>
    <xf numFmtId="3" fontId="17" fillId="5" borderId="122" xfId="0" applyNumberFormat="1" applyFont="1" applyFill="1" applyBorder="1" applyAlignment="1">
      <alignment vertical="center" wrapText="1"/>
    </xf>
    <xf numFmtId="3" fontId="34" fillId="0" borderId="49" xfId="0" applyNumberFormat="1" applyFont="1" applyBorder="1">
      <alignment vertical="center"/>
    </xf>
    <xf numFmtId="3" fontId="17" fillId="3" borderId="10" xfId="0" applyNumberFormat="1" applyFont="1" applyFill="1" applyBorder="1" applyAlignment="1">
      <alignment vertical="center" wrapText="1"/>
    </xf>
    <xf numFmtId="3" fontId="17" fillId="3" borderId="41" xfId="0" applyNumberFormat="1" applyFont="1" applyFill="1" applyBorder="1" applyAlignment="1">
      <alignment vertical="center" wrapText="1"/>
    </xf>
    <xf numFmtId="0" fontId="35" fillId="0" borderId="12" xfId="7" applyFont="1" applyBorder="1" applyAlignment="1">
      <alignment horizontal="center" vertical="center"/>
    </xf>
    <xf numFmtId="0" fontId="6" fillId="0" borderId="109" xfId="7" applyFont="1" applyBorder="1" applyAlignment="1">
      <alignment horizontal="center" vertical="center"/>
    </xf>
    <xf numFmtId="0" fontId="6" fillId="0" borderId="0" xfId="7" applyFont="1" applyAlignment="1">
      <alignment horizontal="center" vertical="center"/>
    </xf>
    <xf numFmtId="3" fontId="6" fillId="3" borderId="92" xfId="7" applyNumberFormat="1" applyFont="1" applyFill="1" applyBorder="1" applyAlignment="1" applyProtection="1">
      <alignment vertical="center"/>
      <protection locked="0"/>
    </xf>
    <xf numFmtId="3" fontId="6" fillId="5" borderId="92" xfId="7" applyNumberFormat="1" applyFont="1" applyFill="1" applyBorder="1" applyAlignment="1">
      <alignment vertical="center"/>
    </xf>
    <xf numFmtId="179" fontId="6" fillId="5" borderId="92" xfId="7" applyNumberFormat="1" applyFont="1" applyFill="1" applyBorder="1" applyAlignment="1" applyProtection="1">
      <alignment vertical="center"/>
      <protection locked="0"/>
    </xf>
    <xf numFmtId="179" fontId="6" fillId="4" borderId="91" xfId="7" applyNumberFormat="1" applyFont="1" applyFill="1" applyBorder="1" applyAlignment="1" applyProtection="1">
      <alignment horizontal="right" vertical="center"/>
      <protection locked="0"/>
    </xf>
    <xf numFmtId="179" fontId="6" fillId="5" borderId="92" xfId="7" applyNumberFormat="1" applyFont="1" applyFill="1" applyBorder="1" applyAlignment="1">
      <alignment vertical="center"/>
    </xf>
    <xf numFmtId="179" fontId="6" fillId="5" borderId="111" xfId="4" applyNumberFormat="1" applyFont="1" applyFill="1" applyBorder="1" applyAlignment="1">
      <alignment vertical="center"/>
    </xf>
    <xf numFmtId="179" fontId="6" fillId="0" borderId="112" xfId="7" applyNumberFormat="1" applyFont="1" applyBorder="1" applyAlignment="1">
      <alignment vertical="center"/>
    </xf>
    <xf numFmtId="0" fontId="6" fillId="4" borderId="10" xfId="7" applyFont="1" applyFill="1" applyBorder="1" applyAlignment="1" applyProtection="1">
      <alignment vertical="center" wrapText="1"/>
      <protection locked="0"/>
    </xf>
    <xf numFmtId="3" fontId="6" fillId="3" borderId="10" xfId="7" applyNumberFormat="1" applyFont="1" applyFill="1" applyBorder="1" applyAlignment="1" applyProtection="1">
      <alignment vertical="center"/>
      <protection locked="0"/>
    </xf>
    <xf numFmtId="3" fontId="6" fillId="5" borderId="10" xfId="7" applyNumberFormat="1" applyFont="1" applyFill="1" applyBorder="1" applyAlignment="1">
      <alignment vertical="center"/>
    </xf>
    <xf numFmtId="176" fontId="6" fillId="3" borderId="10" xfId="7" applyNumberFormat="1" applyFont="1" applyFill="1" applyBorder="1" applyAlignment="1" applyProtection="1">
      <alignment vertical="center"/>
      <protection locked="0"/>
    </xf>
    <xf numFmtId="179" fontId="6" fillId="5" borderId="10" xfId="7" applyNumberFormat="1" applyFont="1" applyFill="1" applyBorder="1" applyAlignment="1" applyProtection="1">
      <alignment vertical="center"/>
      <protection locked="0"/>
    </xf>
    <xf numFmtId="179" fontId="6" fillId="4" borderId="10" xfId="7" applyNumberFormat="1" applyFont="1" applyFill="1" applyBorder="1" applyAlignment="1" applyProtection="1">
      <alignment horizontal="right" vertical="center"/>
      <protection locked="0"/>
    </xf>
    <xf numFmtId="179" fontId="6" fillId="5" borderId="10" xfId="7" applyNumberFormat="1" applyFont="1" applyFill="1" applyBorder="1" applyAlignment="1">
      <alignment vertical="center"/>
    </xf>
    <xf numFmtId="0" fontId="6" fillId="3" borderId="123" xfId="7" applyFont="1" applyFill="1" applyBorder="1" applyAlignment="1" applyProtection="1">
      <alignment vertical="center" wrapText="1" shrinkToFit="1"/>
      <protection locked="0"/>
    </xf>
    <xf numFmtId="179" fontId="6" fillId="5" borderId="107" xfId="4" applyNumberFormat="1" applyFont="1" applyFill="1" applyBorder="1" applyAlignment="1">
      <alignment vertical="center"/>
    </xf>
    <xf numFmtId="0" fontId="6" fillId="0" borderId="3" xfId="7" applyFont="1" applyBorder="1" applyAlignment="1" applyProtection="1">
      <alignment horizontal="right" vertical="center"/>
      <protection locked="0"/>
    </xf>
    <xf numFmtId="0" fontId="6" fillId="0" borderId="108" xfId="7" applyFont="1" applyBorder="1" applyAlignment="1" applyProtection="1">
      <alignment horizontal="right" vertical="center"/>
      <protection locked="0"/>
    </xf>
    <xf numFmtId="0" fontId="11" fillId="3" borderId="124" xfId="0" applyFont="1" applyFill="1" applyBorder="1" applyAlignment="1">
      <alignment vertical="center" wrapText="1"/>
    </xf>
    <xf numFmtId="176" fontId="11" fillId="3" borderId="125" xfId="0" applyNumberFormat="1" applyFont="1" applyFill="1" applyBorder="1" applyAlignment="1">
      <alignment vertical="center" shrinkToFit="1"/>
    </xf>
    <xf numFmtId="176" fontId="11" fillId="5" borderId="125" xfId="0" applyNumberFormat="1" applyFont="1" applyFill="1" applyBorder="1" applyAlignment="1">
      <alignment vertical="center" shrinkToFit="1"/>
    </xf>
    <xf numFmtId="3" fontId="11" fillId="5" borderId="125" xfId="0" applyNumberFormat="1" applyFont="1" applyFill="1" applyBorder="1" applyAlignment="1">
      <alignment vertical="center" shrinkToFit="1"/>
    </xf>
    <xf numFmtId="12" fontId="11" fillId="5" borderId="126" xfId="0" applyNumberFormat="1" applyFont="1" applyFill="1" applyBorder="1" applyAlignment="1">
      <alignment vertical="center" shrinkToFit="1"/>
    </xf>
    <xf numFmtId="12" fontId="20" fillId="5" borderId="95" xfId="0" applyNumberFormat="1" applyFont="1" applyFill="1" applyBorder="1">
      <alignment vertical="center"/>
    </xf>
    <xf numFmtId="0" fontId="20" fillId="3" borderId="70" xfId="5" applyFont="1" applyFill="1" applyBorder="1" applyAlignment="1">
      <alignment horizontal="left" vertical="center" shrinkToFit="1"/>
    </xf>
    <xf numFmtId="38" fontId="15" fillId="3" borderId="122" xfId="4" applyFont="1" applyFill="1" applyBorder="1" applyAlignment="1">
      <alignment vertical="center"/>
    </xf>
    <xf numFmtId="38" fontId="15" fillId="3" borderId="12" xfId="4" applyFont="1" applyFill="1" applyBorder="1" applyAlignment="1">
      <alignment vertical="center"/>
    </xf>
    <xf numFmtId="38" fontId="15" fillId="5" borderId="12" xfId="4" applyFont="1" applyFill="1" applyBorder="1" applyAlignment="1">
      <alignment vertical="center"/>
    </xf>
    <xf numFmtId="38" fontId="15" fillId="5" borderId="31" xfId="4" applyFont="1" applyFill="1" applyBorder="1" applyAlignment="1">
      <alignment vertical="center"/>
    </xf>
    <xf numFmtId="12" fontId="15" fillId="5" borderId="127" xfId="0" applyNumberFormat="1" applyFont="1" applyFill="1" applyBorder="1">
      <alignment vertical="center"/>
    </xf>
    <xf numFmtId="38" fontId="15" fillId="5" borderId="128" xfId="4" applyFont="1" applyFill="1" applyBorder="1">
      <alignment vertical="center"/>
    </xf>
    <xf numFmtId="0" fontId="10" fillId="0" borderId="37" xfId="0" applyFont="1" applyBorder="1" applyAlignment="1">
      <alignment horizontal="center" vertical="center"/>
    </xf>
    <xf numFmtId="0" fontId="10" fillId="0" borderId="40" xfId="0" applyFont="1" applyBorder="1" applyAlignment="1">
      <alignment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3" borderId="46" xfId="0" applyFont="1" applyFill="1" applyBorder="1">
      <alignment vertical="center"/>
    </xf>
    <xf numFmtId="0" fontId="10" fillId="3" borderId="43" xfId="0" applyFont="1" applyFill="1" applyBorder="1">
      <alignment vertical="center"/>
    </xf>
    <xf numFmtId="0" fontId="10" fillId="0" borderId="39" xfId="0" applyFont="1" applyBorder="1" applyAlignment="1">
      <alignment horizontal="center" vertical="center"/>
    </xf>
    <xf numFmtId="0" fontId="10" fillId="3" borderId="45" xfId="0" applyFont="1" applyFill="1" applyBorder="1">
      <alignment vertical="center"/>
    </xf>
    <xf numFmtId="0" fontId="10" fillId="0" borderId="49" xfId="0" applyFont="1" applyBorder="1" applyAlignment="1">
      <alignment horizontal="center" vertical="center"/>
    </xf>
    <xf numFmtId="0" fontId="10" fillId="0" borderId="56" xfId="0" applyFont="1" applyBorder="1" applyAlignment="1">
      <alignment vertical="center" wrapText="1"/>
    </xf>
    <xf numFmtId="0" fontId="10" fillId="0" borderId="55" xfId="0" applyFont="1" applyBorder="1" applyAlignment="1">
      <alignment vertical="center" wrapText="1"/>
    </xf>
    <xf numFmtId="0" fontId="10" fillId="0" borderId="39" xfId="0" applyFont="1" applyBorder="1" applyAlignment="1">
      <alignment vertical="center" wrapText="1"/>
    </xf>
    <xf numFmtId="0" fontId="10" fillId="0" borderId="39" xfId="0" applyFont="1" applyBorder="1">
      <alignment vertical="center"/>
    </xf>
    <xf numFmtId="0" fontId="10" fillId="3" borderId="56" xfId="0" applyFont="1" applyFill="1" applyBorder="1" applyAlignment="1">
      <alignment horizontal="center" vertical="center"/>
    </xf>
    <xf numFmtId="0" fontId="10" fillId="3"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10" xfId="0" applyFont="1" applyBorder="1">
      <alignment vertical="center"/>
    </xf>
    <xf numFmtId="0" fontId="10" fillId="0" borderId="41" xfId="0" applyFont="1" applyBorder="1">
      <alignment vertical="center"/>
    </xf>
    <xf numFmtId="0" fontId="10" fillId="7" borderId="49" xfId="0" applyFont="1" applyFill="1" applyBorder="1">
      <alignment vertical="center"/>
    </xf>
    <xf numFmtId="0" fontId="10" fillId="0" borderId="49" xfId="0" applyFont="1" applyBorder="1">
      <alignment vertical="center"/>
    </xf>
    <xf numFmtId="0" fontId="6" fillId="0" borderId="0" xfId="7" applyFont="1" applyAlignment="1">
      <alignment horizontal="left" vertical="top" wrapText="1"/>
    </xf>
    <xf numFmtId="0" fontId="24" fillId="0" borderId="0" xfId="0" applyFont="1">
      <alignment vertical="center"/>
    </xf>
    <xf numFmtId="0" fontId="49" fillId="0" borderId="0" xfId="0" applyFont="1">
      <alignment vertical="center"/>
    </xf>
    <xf numFmtId="0" fontId="13" fillId="0" borderId="0" xfId="0" applyFont="1">
      <alignment vertical="center"/>
    </xf>
    <xf numFmtId="0" fontId="10" fillId="0" borderId="50" xfId="0" applyFont="1" applyBorder="1" applyAlignment="1">
      <alignment horizontal="left" vertical="center" wrapText="1"/>
    </xf>
    <xf numFmtId="0" fontId="25" fillId="0" borderId="55" xfId="0" applyFont="1" applyBorder="1" applyAlignment="1">
      <alignment vertical="center" wrapText="1"/>
    </xf>
    <xf numFmtId="179" fontId="21" fillId="0" borderId="113" xfId="7" applyNumberFormat="1" applyFont="1" applyBorder="1" applyAlignment="1">
      <alignment vertical="center"/>
    </xf>
    <xf numFmtId="0" fontId="24" fillId="0" borderId="58" xfId="0" applyFont="1" applyBorder="1" applyAlignment="1">
      <alignment horizontal="left" vertical="center" wrapText="1"/>
    </xf>
    <xf numFmtId="0" fontId="24" fillId="0" borderId="57"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24" fillId="0" borderId="0" xfId="0" applyFont="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64" xfId="0" applyFont="1" applyBorder="1" applyAlignment="1">
      <alignment horizontal="left" vertical="center" wrapText="1"/>
    </xf>
    <xf numFmtId="0" fontId="10" fillId="4" borderId="38" xfId="0" applyFont="1" applyFill="1" applyBorder="1" applyAlignment="1">
      <alignment horizontal="center" vertical="center"/>
    </xf>
    <xf numFmtId="0" fontId="10" fillId="4" borderId="43" xfId="0" applyFont="1" applyFill="1" applyBorder="1" applyAlignment="1">
      <alignment horizontal="center" vertical="center"/>
    </xf>
    <xf numFmtId="0" fontId="47" fillId="0" borderId="114" xfId="0" applyFont="1" applyBorder="1" applyAlignment="1">
      <alignment horizontal="center" vertical="center"/>
    </xf>
    <xf numFmtId="0" fontId="47" fillId="0" borderId="115" xfId="0" applyFont="1" applyBorder="1" applyAlignment="1">
      <alignment horizontal="center" vertical="center"/>
    </xf>
    <xf numFmtId="0" fontId="47" fillId="0" borderId="116" xfId="0" applyFont="1" applyBorder="1" applyAlignment="1">
      <alignment horizontal="center" vertical="center"/>
    </xf>
    <xf numFmtId="0" fontId="47" fillId="0" borderId="117" xfId="0" applyFont="1" applyBorder="1" applyAlignment="1">
      <alignment horizontal="center" vertical="center"/>
    </xf>
    <xf numFmtId="0" fontId="47" fillId="0" borderId="14" xfId="0" applyFont="1" applyBorder="1" applyAlignment="1">
      <alignment horizontal="center" vertical="center"/>
    </xf>
    <xf numFmtId="0" fontId="47" fillId="0" borderId="118" xfId="0" applyFont="1" applyBorder="1" applyAlignment="1">
      <alignment horizontal="center" vertical="center"/>
    </xf>
    <xf numFmtId="0" fontId="10" fillId="0" borderId="144" xfId="0" applyFont="1" applyBorder="1" applyAlignment="1">
      <alignment horizontal="center" vertical="center"/>
    </xf>
    <xf numFmtId="0" fontId="10"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147" xfId="0" applyFont="1" applyBorder="1" applyAlignment="1">
      <alignment horizontal="center" vertical="center"/>
    </xf>
    <xf numFmtId="0" fontId="10" fillId="0" borderId="42" xfId="0" applyFont="1" applyBorder="1" applyAlignment="1">
      <alignment horizontal="center" vertical="center"/>
    </xf>
    <xf numFmtId="0" fontId="10" fillId="0" borderId="129" xfId="0" applyFont="1" applyBorder="1" applyAlignment="1">
      <alignment horizontal="center" vertical="center"/>
    </xf>
    <xf numFmtId="0" fontId="10" fillId="0" borderId="46" xfId="0" applyFont="1" applyBorder="1" applyAlignment="1">
      <alignment horizontal="center" vertical="center"/>
    </xf>
    <xf numFmtId="0" fontId="10" fillId="3"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5" borderId="10" xfId="0" applyFont="1" applyFill="1" applyBorder="1" applyAlignment="1">
      <alignment horizontal="center" vertical="center"/>
    </xf>
    <xf numFmtId="0" fontId="24" fillId="0" borderId="141" xfId="0" applyFont="1" applyBorder="1" applyAlignment="1">
      <alignment horizontal="center" vertical="center"/>
    </xf>
    <xf numFmtId="0" fontId="24" fillId="0" borderId="143" xfId="0" applyFont="1" applyBorder="1" applyAlignment="1">
      <alignment horizontal="center" vertical="center"/>
    </xf>
    <xf numFmtId="0" fontId="24" fillId="0" borderId="142" xfId="0" applyFont="1" applyBorder="1" applyAlignment="1">
      <alignment horizontal="center" vertical="center"/>
    </xf>
    <xf numFmtId="0" fontId="10" fillId="0" borderId="58" xfId="0" applyFont="1" applyBorder="1" applyAlignment="1">
      <alignment horizontal="left" vertical="center" wrapText="1"/>
    </xf>
    <xf numFmtId="0" fontId="10" fillId="0" borderId="57"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0" xfId="0" applyFont="1" applyAlignment="1">
      <alignment horizontal="left" vertical="center"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0" borderId="4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130" xfId="0" applyFont="1" applyBorder="1" applyAlignment="1">
      <alignment horizontal="left" vertical="top" wrapText="1"/>
    </xf>
    <xf numFmtId="0" fontId="24" fillId="0" borderId="131" xfId="0" applyFont="1" applyBorder="1" applyAlignment="1">
      <alignment horizontal="left" vertical="top" wrapText="1"/>
    </xf>
    <xf numFmtId="0" fontId="24" fillId="0" borderId="132" xfId="0" applyFont="1" applyBorder="1" applyAlignment="1">
      <alignment horizontal="left" vertical="top" wrapText="1"/>
    </xf>
    <xf numFmtId="0" fontId="6" fillId="0" borderId="0" xfId="0" applyFont="1" applyAlignment="1">
      <alignment horizontal="center" vertical="center" textRotation="255" shrinkToFit="1"/>
    </xf>
    <xf numFmtId="0" fontId="6" fillId="3" borderId="33" xfId="7" applyFont="1" applyFill="1" applyBorder="1" applyAlignment="1">
      <alignment horizontal="center" vertical="center" wrapText="1"/>
    </xf>
    <xf numFmtId="0" fontId="6" fillId="3" borderId="8" xfId="7" applyFont="1" applyFill="1" applyBorder="1" applyAlignment="1">
      <alignment horizontal="center" vertical="center" wrapText="1"/>
    </xf>
    <xf numFmtId="0" fontId="6" fillId="5" borderId="33" xfId="7" applyFont="1" applyFill="1" applyBorder="1" applyAlignment="1">
      <alignment horizontal="center" vertical="center" wrapText="1"/>
    </xf>
    <xf numFmtId="0" fontId="6" fillId="5" borderId="8" xfId="7" applyFont="1" applyFill="1" applyBorder="1" applyAlignment="1">
      <alignment horizontal="center" vertical="center" wrapText="1"/>
    </xf>
    <xf numFmtId="0" fontId="6" fillId="3" borderId="32" xfId="7" applyFont="1" applyFill="1" applyBorder="1" applyAlignment="1">
      <alignment horizontal="center" vertical="center" wrapText="1" shrinkToFit="1"/>
    </xf>
    <xf numFmtId="0" fontId="6" fillId="3" borderId="34" xfId="7" applyFont="1" applyFill="1" applyBorder="1" applyAlignment="1">
      <alignment horizontal="center" vertical="center" wrapText="1" shrinkToFit="1"/>
    </xf>
    <xf numFmtId="0" fontId="6" fillId="4" borderId="33" xfId="7" applyFont="1" applyFill="1" applyBorder="1" applyAlignment="1">
      <alignment horizontal="center" vertical="center" wrapText="1"/>
    </xf>
    <xf numFmtId="0" fontId="6" fillId="4" borderId="8" xfId="7" applyFont="1" applyFill="1" applyBorder="1" applyAlignment="1">
      <alignment horizontal="center" vertical="center" wrapText="1"/>
    </xf>
    <xf numFmtId="0" fontId="6" fillId="0" borderId="0" xfId="7" applyFont="1" applyAlignment="1">
      <alignment horizontal="left" vertical="top" wrapText="1"/>
    </xf>
    <xf numFmtId="176" fontId="6" fillId="0" borderId="133" xfId="0" applyNumberFormat="1" applyFont="1" applyBorder="1" applyAlignment="1">
      <alignment horizontal="left" vertical="top" wrapText="1"/>
    </xf>
    <xf numFmtId="176" fontId="6" fillId="0" borderId="134" xfId="0" applyNumberFormat="1" applyFont="1" applyBorder="1" applyAlignment="1">
      <alignment horizontal="left" vertical="top" wrapText="1"/>
    </xf>
    <xf numFmtId="176" fontId="6" fillId="0" borderId="135" xfId="0" applyNumberFormat="1" applyFont="1" applyBorder="1" applyAlignment="1">
      <alignment horizontal="left" vertical="top" wrapText="1"/>
    </xf>
    <xf numFmtId="176" fontId="6" fillId="0" borderId="136"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137" xfId="0" applyNumberFormat="1" applyFont="1" applyBorder="1" applyAlignment="1">
      <alignment horizontal="left" vertical="top" wrapText="1"/>
    </xf>
    <xf numFmtId="176" fontId="6" fillId="0" borderId="138" xfId="0" applyNumberFormat="1" applyFont="1" applyBorder="1" applyAlignment="1">
      <alignment horizontal="left" vertical="top" wrapText="1"/>
    </xf>
    <xf numFmtId="176" fontId="6" fillId="0" borderId="139" xfId="0" applyNumberFormat="1" applyFont="1" applyBorder="1" applyAlignment="1">
      <alignment horizontal="left" vertical="top" wrapText="1"/>
    </xf>
    <xf numFmtId="176" fontId="6" fillId="0" borderId="140" xfId="0" applyNumberFormat="1" applyFont="1" applyBorder="1" applyAlignment="1">
      <alignment horizontal="left" vertical="top" wrapText="1"/>
    </xf>
    <xf numFmtId="0" fontId="22" fillId="0" borderId="119" xfId="7" applyFont="1" applyBorder="1" applyAlignment="1">
      <alignment horizontal="center" vertical="top"/>
    </xf>
    <xf numFmtId="0" fontId="22" fillId="0" borderId="120" xfId="7" applyFont="1" applyBorder="1" applyAlignment="1">
      <alignment horizontal="center" vertical="top"/>
    </xf>
    <xf numFmtId="0" fontId="22" fillId="0" borderId="121" xfId="7" applyFont="1" applyBorder="1" applyAlignment="1">
      <alignment horizontal="center" vertical="top"/>
    </xf>
    <xf numFmtId="0" fontId="6" fillId="0" borderId="0" xfId="7" applyFont="1" applyAlignment="1">
      <alignment horizontal="left" vertical="center" wrapText="1"/>
    </xf>
    <xf numFmtId="0" fontId="38" fillId="4" borderId="33" xfId="0" applyFont="1" applyFill="1" applyBorder="1" applyAlignment="1">
      <alignment horizontal="center" vertical="center" wrapText="1"/>
    </xf>
    <xf numFmtId="0" fontId="6" fillId="5" borderId="105" xfId="7" applyFont="1" applyFill="1" applyBorder="1" applyAlignment="1">
      <alignment horizontal="center" vertical="center" wrapText="1"/>
    </xf>
    <xf numFmtId="0" fontId="6" fillId="5" borderId="10" xfId="7" applyFont="1" applyFill="1" applyBorder="1" applyAlignment="1">
      <alignment horizontal="center" vertical="center"/>
    </xf>
    <xf numFmtId="0" fontId="6" fillId="5" borderId="3" xfId="7" applyFont="1" applyFill="1" applyBorder="1" applyAlignment="1">
      <alignment horizontal="center" vertical="center"/>
    </xf>
    <xf numFmtId="0" fontId="40" fillId="5" borderId="106" xfId="7" applyFont="1" applyFill="1" applyBorder="1" applyAlignment="1">
      <alignment horizontal="center" vertical="center" wrapText="1"/>
    </xf>
    <xf numFmtId="0" fontId="21" fillId="5" borderId="107" xfId="7" applyFont="1" applyFill="1" applyBorder="1" applyAlignment="1">
      <alignment horizontal="center" vertical="center"/>
    </xf>
    <xf numFmtId="0" fontId="21" fillId="5" borderId="108" xfId="7" applyFont="1" applyFill="1" applyBorder="1" applyAlignment="1">
      <alignment horizontal="center" vertical="center"/>
    </xf>
    <xf numFmtId="0" fontId="10" fillId="4" borderId="55" xfId="0" applyFont="1" applyFill="1" applyBorder="1" applyAlignment="1">
      <alignment horizontal="center" vertical="center"/>
    </xf>
    <xf numFmtId="0" fontId="10" fillId="4" borderId="45" xfId="0" applyFont="1" applyFill="1" applyBorder="1" applyAlignment="1">
      <alignment horizontal="center" vertical="center"/>
    </xf>
    <xf numFmtId="0" fontId="45" fillId="0" borderId="119" xfId="0" applyFont="1" applyBorder="1" applyAlignment="1">
      <alignment horizontal="center" vertical="center"/>
    </xf>
    <xf numFmtId="0" fontId="45" fillId="0" borderId="120" xfId="0" applyFont="1" applyBorder="1" applyAlignment="1">
      <alignment horizontal="center" vertical="center"/>
    </xf>
    <xf numFmtId="0" fontId="45" fillId="0" borderId="121" xfId="0" applyFont="1" applyBorder="1" applyAlignment="1">
      <alignment horizontal="center" vertical="center"/>
    </xf>
    <xf numFmtId="0" fontId="13" fillId="3" borderId="16"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3" fillId="0" borderId="0" xfId="0" applyFont="1" applyAlignment="1">
      <alignment horizontal="left" vertical="center" wrapText="1"/>
    </xf>
    <xf numFmtId="0" fontId="15" fillId="3" borderId="66"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46" fillId="0" borderId="119" xfId="0" applyFont="1" applyBorder="1" applyAlignment="1">
      <alignment horizontal="center" vertical="center"/>
    </xf>
    <xf numFmtId="0" fontId="46" fillId="0" borderId="120" xfId="0" applyFont="1" applyBorder="1" applyAlignment="1">
      <alignment horizontal="center" vertical="center"/>
    </xf>
    <xf numFmtId="0" fontId="46" fillId="0" borderId="121"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1">
    <dxf>
      <fill>
        <patternFill>
          <bgColor theme="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pageSetUpPr fitToPage="1"/>
  </sheetPr>
  <dimension ref="B1:O50"/>
  <sheetViews>
    <sheetView tabSelected="1" view="pageBreakPreview" zoomScale="60" zoomScaleNormal="80" workbookViewId="0"/>
  </sheetViews>
  <sheetFormatPr defaultRowHeight="15.75" customHeight="1"/>
  <cols>
    <col min="1" max="1" width="4.375" customWidth="1"/>
    <col min="2" max="2" width="9.375" bestFit="1" customWidth="1"/>
    <col min="3" max="3" width="21.625" bestFit="1" customWidth="1"/>
    <col min="4" max="4" width="13.25" bestFit="1" customWidth="1"/>
    <col min="5" max="6" width="12.75" bestFit="1" customWidth="1"/>
    <col min="7" max="9" width="12.5" bestFit="1" customWidth="1"/>
    <col min="10" max="10" width="18.375" bestFit="1" customWidth="1"/>
    <col min="11" max="11" width="26.875" bestFit="1" customWidth="1"/>
    <col min="12" max="12" width="14.375" bestFit="1" customWidth="1"/>
    <col min="13" max="13" width="24.625" bestFit="1" customWidth="1"/>
    <col min="14" max="14" width="14.5" customWidth="1"/>
  </cols>
  <sheetData>
    <row r="1" spans="2:15" ht="15.75" customHeight="1" thickBot="1"/>
    <row r="2" spans="2:15" ht="15.75" customHeight="1">
      <c r="B2" s="281" t="s">
        <v>0</v>
      </c>
      <c r="C2" s="282"/>
      <c r="D2" s="282"/>
      <c r="E2" s="282"/>
      <c r="F2" s="282"/>
      <c r="G2" s="282"/>
      <c r="H2" s="282"/>
      <c r="I2" s="282"/>
      <c r="J2" s="282"/>
      <c r="K2" s="282"/>
      <c r="L2" s="282"/>
      <c r="M2" s="282"/>
      <c r="N2" s="282"/>
      <c r="O2" s="283"/>
    </row>
    <row r="3" spans="2:15" ht="15.75" customHeight="1" thickBot="1">
      <c r="B3" s="284"/>
      <c r="C3" s="285"/>
      <c r="D3" s="285"/>
      <c r="E3" s="285"/>
      <c r="F3" s="285"/>
      <c r="G3" s="285"/>
      <c r="H3" s="285"/>
      <c r="I3" s="285"/>
      <c r="J3" s="285"/>
      <c r="K3" s="285"/>
      <c r="L3" s="285"/>
      <c r="M3" s="285"/>
      <c r="N3" s="285"/>
      <c r="O3" s="286"/>
    </row>
    <row r="4" spans="2:15" ht="21" customHeight="1">
      <c r="B4" s="294" t="s">
        <v>1</v>
      </c>
      <c r="C4" s="294"/>
      <c r="D4" s="101"/>
      <c r="E4" s="101"/>
      <c r="F4" s="101"/>
      <c r="G4" s="101"/>
      <c r="H4" s="101"/>
      <c r="I4" s="101"/>
      <c r="J4" s="101"/>
      <c r="K4" s="101"/>
      <c r="L4" s="101"/>
      <c r="M4" s="101"/>
      <c r="N4" s="101"/>
      <c r="O4" s="101"/>
    </row>
    <row r="5" spans="2:15" ht="21" customHeight="1">
      <c r="B5" s="295" t="s">
        <v>2</v>
      </c>
      <c r="C5" s="295"/>
      <c r="D5" s="101"/>
      <c r="E5" s="101"/>
      <c r="F5" s="101"/>
      <c r="G5" s="101"/>
      <c r="H5" s="101"/>
      <c r="I5" s="101"/>
      <c r="J5" s="101"/>
      <c r="K5" s="101"/>
      <c r="L5" s="101"/>
      <c r="M5" s="101"/>
      <c r="N5" s="101"/>
      <c r="O5" s="101"/>
    </row>
    <row r="6" spans="2:15" ht="20.25" customHeight="1">
      <c r="B6" s="296" t="s">
        <v>3</v>
      </c>
      <c r="C6" s="296"/>
      <c r="D6" s="101"/>
      <c r="E6" s="101"/>
      <c r="F6" s="101"/>
      <c r="G6" s="101"/>
      <c r="H6" s="101"/>
      <c r="I6" s="101"/>
      <c r="J6" s="101"/>
      <c r="K6" s="101"/>
      <c r="L6" s="101"/>
      <c r="M6" s="101"/>
      <c r="N6" s="101"/>
      <c r="O6" s="101"/>
    </row>
    <row r="7" spans="2:15" ht="15.75" customHeight="1" thickBot="1">
      <c r="B7" s="1"/>
      <c r="C7" s="1"/>
      <c r="D7" s="1"/>
      <c r="E7" s="1"/>
      <c r="F7" s="1"/>
      <c r="G7" s="1"/>
      <c r="H7" s="1"/>
      <c r="I7" s="1"/>
    </row>
    <row r="8" spans="2:15" ht="20.25" thickTop="1" thickBot="1">
      <c r="B8" s="279"/>
      <c r="C8" s="280"/>
      <c r="D8" s="1" t="s">
        <v>4</v>
      </c>
      <c r="E8" s="1"/>
      <c r="F8" s="1"/>
      <c r="G8" s="264"/>
      <c r="H8" s="297" t="s">
        <v>192</v>
      </c>
      <c r="I8" s="299"/>
      <c r="J8" s="1"/>
      <c r="K8" s="297" t="s">
        <v>193</v>
      </c>
      <c r="L8" s="298"/>
      <c r="M8" s="299"/>
      <c r="N8" s="1"/>
      <c r="O8" s="1"/>
    </row>
    <row r="9" spans="2:15" ht="18.75" customHeight="1" thickTop="1">
      <c r="B9" s="244"/>
      <c r="C9" s="63"/>
      <c r="D9" s="268"/>
      <c r="E9" s="287" t="s">
        <v>5</v>
      </c>
      <c r="F9" s="288"/>
      <c r="G9" s="288"/>
      <c r="H9" s="289"/>
      <c r="I9" s="290"/>
      <c r="J9" s="291" t="s">
        <v>6</v>
      </c>
      <c r="K9" s="292"/>
      <c r="L9" s="292"/>
      <c r="M9" s="293"/>
      <c r="N9" s="62"/>
      <c r="O9" s="61"/>
    </row>
    <row r="10" spans="2:15" ht="37.5">
      <c r="B10" s="245" t="s">
        <v>7</v>
      </c>
      <c r="C10" s="196" t="s">
        <v>8</v>
      </c>
      <c r="D10" s="197" t="s">
        <v>9</v>
      </c>
      <c r="E10" s="175" t="s">
        <v>10</v>
      </c>
      <c r="F10" s="175" t="s">
        <v>11</v>
      </c>
      <c r="G10" s="175" t="s">
        <v>12</v>
      </c>
      <c r="H10" s="176" t="s">
        <v>13</v>
      </c>
      <c r="I10" s="177" t="s">
        <v>14</v>
      </c>
      <c r="J10" s="181" t="s">
        <v>15</v>
      </c>
      <c r="K10" s="181" t="s">
        <v>16</v>
      </c>
      <c r="L10" s="182" t="s">
        <v>17</v>
      </c>
      <c r="M10" s="182" t="s">
        <v>18</v>
      </c>
      <c r="N10" s="198" t="s">
        <v>19</v>
      </c>
      <c r="O10" s="199" t="s">
        <v>20</v>
      </c>
    </row>
    <row r="11" spans="2:15" ht="18.75">
      <c r="B11" s="194" t="s">
        <v>21</v>
      </c>
      <c r="C11" s="200" t="s">
        <v>22</v>
      </c>
      <c r="D11" s="193" t="s">
        <v>23</v>
      </c>
      <c r="E11" s="187">
        <v>250</v>
      </c>
      <c r="F11" s="187">
        <v>240</v>
      </c>
      <c r="G11" s="187">
        <v>237</v>
      </c>
      <c r="H11" s="190">
        <f>AVERAGE(E11:G11)</f>
        <v>242.33333333333334</v>
      </c>
      <c r="I11" s="187">
        <v>210</v>
      </c>
      <c r="J11" s="187"/>
      <c r="K11" s="187"/>
      <c r="L11" s="187"/>
      <c r="M11" s="187"/>
      <c r="N11" s="202">
        <f t="shared" ref="N11:N32" si="0">IF(D11="助産所",1000000,IF(D11="病院",2500000,IF(D11="診療所",2500000,0)))</f>
        <v>2500000</v>
      </c>
      <c r="O11" s="201"/>
    </row>
    <row r="12" spans="2:15" ht="56.25">
      <c r="B12" s="194" t="s">
        <v>24</v>
      </c>
      <c r="C12" s="200" t="s">
        <v>25</v>
      </c>
      <c r="D12" s="193" t="s">
        <v>26</v>
      </c>
      <c r="E12" s="203"/>
      <c r="F12" s="203"/>
      <c r="G12" s="203"/>
      <c r="H12" s="190" t="e">
        <f>AVERAGE(E12:G12)</f>
        <v>#DIV/0!</v>
      </c>
      <c r="I12" s="203"/>
      <c r="J12" s="203" t="s">
        <v>27</v>
      </c>
      <c r="K12" s="203">
        <v>50</v>
      </c>
      <c r="L12" s="203" t="s">
        <v>28</v>
      </c>
      <c r="M12" s="203">
        <v>30</v>
      </c>
      <c r="N12" s="202">
        <f t="shared" si="0"/>
        <v>1000000</v>
      </c>
      <c r="O12" s="204"/>
    </row>
    <row r="13" spans="2:15" ht="18.75">
      <c r="B13" s="246">
        <v>1</v>
      </c>
      <c r="C13" s="247"/>
      <c r="D13" s="16"/>
      <c r="E13" s="21"/>
      <c r="F13" s="21"/>
      <c r="G13" s="21"/>
      <c r="H13" s="185" t="e">
        <f>AVERAGE(E13:G13)</f>
        <v>#DIV/0!</v>
      </c>
      <c r="I13" s="21"/>
      <c r="J13" s="21"/>
      <c r="K13" s="21"/>
      <c r="L13" s="21"/>
      <c r="M13" s="21"/>
      <c r="N13" s="50">
        <f t="shared" si="0"/>
        <v>0</v>
      </c>
      <c r="O13" s="19" t="s">
        <v>29</v>
      </c>
    </row>
    <row r="14" spans="2:15" ht="18.75">
      <c r="B14" s="243">
        <v>2</v>
      </c>
      <c r="C14" s="248"/>
      <c r="D14" s="16"/>
      <c r="E14" s="17"/>
      <c r="F14" s="17"/>
      <c r="G14" s="17"/>
      <c r="H14" s="18" t="e">
        <f t="shared" ref="H14:H28" si="1">AVERAGE(E14:G14)</f>
        <v>#DIV/0!</v>
      </c>
      <c r="I14" s="17"/>
      <c r="J14" s="21"/>
      <c r="K14" s="21"/>
      <c r="L14" s="21"/>
      <c r="M14" s="21"/>
      <c r="N14" s="50">
        <f t="shared" si="0"/>
        <v>0</v>
      </c>
      <c r="O14" s="19" t="s">
        <v>29</v>
      </c>
    </row>
    <row r="15" spans="2:15" ht="18.75">
      <c r="B15" s="243">
        <v>3</v>
      </c>
      <c r="C15" s="248"/>
      <c r="D15" s="16"/>
      <c r="E15" s="17"/>
      <c r="F15" s="17"/>
      <c r="G15" s="17"/>
      <c r="H15" s="18" t="e">
        <f t="shared" si="1"/>
        <v>#DIV/0!</v>
      </c>
      <c r="I15" s="17"/>
      <c r="J15" s="21"/>
      <c r="K15" s="21"/>
      <c r="L15" s="21"/>
      <c r="M15" s="21"/>
      <c r="N15" s="50">
        <f t="shared" si="0"/>
        <v>0</v>
      </c>
      <c r="O15" s="19" t="s">
        <v>29</v>
      </c>
    </row>
    <row r="16" spans="2:15" ht="18.75">
      <c r="B16" s="243">
        <v>4</v>
      </c>
      <c r="C16" s="248"/>
      <c r="D16" s="16"/>
      <c r="E16" s="17"/>
      <c r="F16" s="17"/>
      <c r="G16" s="17"/>
      <c r="H16" s="18" t="e">
        <f t="shared" si="1"/>
        <v>#DIV/0!</v>
      </c>
      <c r="I16" s="17"/>
      <c r="J16" s="21"/>
      <c r="K16" s="21"/>
      <c r="L16" s="21"/>
      <c r="M16" s="21"/>
      <c r="N16" s="50">
        <f t="shared" si="0"/>
        <v>0</v>
      </c>
      <c r="O16" s="19" t="s">
        <v>29</v>
      </c>
    </row>
    <row r="17" spans="2:15" ht="18.75">
      <c r="B17" s="243">
        <v>5</v>
      </c>
      <c r="C17" s="248"/>
      <c r="D17" s="16"/>
      <c r="E17" s="17"/>
      <c r="F17" s="17"/>
      <c r="G17" s="17"/>
      <c r="H17" s="18" t="e">
        <f t="shared" si="1"/>
        <v>#DIV/0!</v>
      </c>
      <c r="I17" s="17"/>
      <c r="J17" s="21"/>
      <c r="K17" s="21"/>
      <c r="L17" s="21"/>
      <c r="M17" s="21"/>
      <c r="N17" s="50">
        <f t="shared" si="0"/>
        <v>0</v>
      </c>
      <c r="O17" s="19" t="s">
        <v>29</v>
      </c>
    </row>
    <row r="18" spans="2:15" ht="18.75">
      <c r="B18" s="243">
        <v>6</v>
      </c>
      <c r="C18" s="248"/>
      <c r="D18" s="16"/>
      <c r="E18" s="17"/>
      <c r="F18" s="17"/>
      <c r="G18" s="17"/>
      <c r="H18" s="18" t="e">
        <f t="shared" si="1"/>
        <v>#DIV/0!</v>
      </c>
      <c r="I18" s="17"/>
      <c r="J18" s="21"/>
      <c r="K18" s="21"/>
      <c r="L18" s="21"/>
      <c r="M18" s="21"/>
      <c r="N18" s="50">
        <f t="shared" si="0"/>
        <v>0</v>
      </c>
      <c r="O18" s="19" t="s">
        <v>29</v>
      </c>
    </row>
    <row r="19" spans="2:15" ht="18.75">
      <c r="B19" s="243">
        <v>7</v>
      </c>
      <c r="C19" s="248"/>
      <c r="D19" s="16"/>
      <c r="E19" s="17"/>
      <c r="F19" s="17"/>
      <c r="G19" s="17"/>
      <c r="H19" s="18" t="e">
        <f t="shared" si="1"/>
        <v>#DIV/0!</v>
      </c>
      <c r="I19" s="17"/>
      <c r="J19" s="21"/>
      <c r="K19" s="21"/>
      <c r="L19" s="21"/>
      <c r="M19" s="21"/>
      <c r="N19" s="50">
        <f t="shared" si="0"/>
        <v>0</v>
      </c>
      <c r="O19" s="19" t="s">
        <v>29</v>
      </c>
    </row>
    <row r="20" spans="2:15" ht="18.75">
      <c r="B20" s="243">
        <v>8</v>
      </c>
      <c r="C20" s="248"/>
      <c r="D20" s="16"/>
      <c r="E20" s="17"/>
      <c r="F20" s="17"/>
      <c r="G20" s="17"/>
      <c r="H20" s="18" t="e">
        <f t="shared" si="1"/>
        <v>#DIV/0!</v>
      </c>
      <c r="I20" s="17"/>
      <c r="J20" s="21"/>
      <c r="K20" s="21"/>
      <c r="L20" s="21"/>
      <c r="M20" s="21"/>
      <c r="N20" s="50">
        <f t="shared" si="0"/>
        <v>0</v>
      </c>
      <c r="O20" s="19" t="s">
        <v>29</v>
      </c>
    </row>
    <row r="21" spans="2:15" ht="18.75">
      <c r="B21" s="243">
        <v>9</v>
      </c>
      <c r="C21" s="248"/>
      <c r="D21" s="16"/>
      <c r="E21" s="17"/>
      <c r="F21" s="17"/>
      <c r="G21" s="17"/>
      <c r="H21" s="18" t="e">
        <f t="shared" si="1"/>
        <v>#DIV/0!</v>
      </c>
      <c r="I21" s="17"/>
      <c r="J21" s="21"/>
      <c r="K21" s="21"/>
      <c r="L21" s="21"/>
      <c r="M21" s="21"/>
      <c r="N21" s="50">
        <f t="shared" si="0"/>
        <v>0</v>
      </c>
      <c r="O21" s="19" t="s">
        <v>29</v>
      </c>
    </row>
    <row r="22" spans="2:15" ht="18.75">
      <c r="B22" s="243">
        <v>10</v>
      </c>
      <c r="C22" s="248"/>
      <c r="D22" s="16"/>
      <c r="E22" s="17"/>
      <c r="F22" s="17"/>
      <c r="G22" s="17"/>
      <c r="H22" s="18" t="e">
        <f t="shared" si="1"/>
        <v>#DIV/0!</v>
      </c>
      <c r="I22" s="17"/>
      <c r="J22" s="21"/>
      <c r="K22" s="21"/>
      <c r="L22" s="21"/>
      <c r="M22" s="21"/>
      <c r="N22" s="50">
        <f t="shared" si="0"/>
        <v>0</v>
      </c>
      <c r="O22" s="19" t="s">
        <v>29</v>
      </c>
    </row>
    <row r="23" spans="2:15" ht="18.75">
      <c r="B23" s="243">
        <v>11</v>
      </c>
      <c r="C23" s="248"/>
      <c r="D23" s="16"/>
      <c r="E23" s="17"/>
      <c r="F23" s="17"/>
      <c r="G23" s="17"/>
      <c r="H23" s="18" t="e">
        <f t="shared" si="1"/>
        <v>#DIV/0!</v>
      </c>
      <c r="I23" s="17"/>
      <c r="J23" s="21"/>
      <c r="K23" s="21"/>
      <c r="L23" s="21"/>
      <c r="M23" s="21"/>
      <c r="N23" s="50">
        <f t="shared" si="0"/>
        <v>0</v>
      </c>
      <c r="O23" s="19" t="s">
        <v>29</v>
      </c>
    </row>
    <row r="24" spans="2:15" ht="18.75">
      <c r="B24" s="243">
        <v>12</v>
      </c>
      <c r="C24" s="248"/>
      <c r="D24" s="16"/>
      <c r="E24" s="17"/>
      <c r="F24" s="17"/>
      <c r="G24" s="17"/>
      <c r="H24" s="18" t="e">
        <f t="shared" si="1"/>
        <v>#DIV/0!</v>
      </c>
      <c r="I24" s="17"/>
      <c r="J24" s="21"/>
      <c r="K24" s="21"/>
      <c r="L24" s="21"/>
      <c r="M24" s="21"/>
      <c r="N24" s="50">
        <f t="shared" si="0"/>
        <v>0</v>
      </c>
      <c r="O24" s="19" t="s">
        <v>29</v>
      </c>
    </row>
    <row r="25" spans="2:15" ht="18.75">
      <c r="B25" s="243">
        <v>13</v>
      </c>
      <c r="C25" s="248"/>
      <c r="D25" s="16"/>
      <c r="E25" s="17"/>
      <c r="F25" s="17"/>
      <c r="G25" s="17"/>
      <c r="H25" s="18" t="e">
        <f t="shared" si="1"/>
        <v>#DIV/0!</v>
      </c>
      <c r="I25" s="17"/>
      <c r="J25" s="21"/>
      <c r="K25" s="21"/>
      <c r="L25" s="21"/>
      <c r="M25" s="21"/>
      <c r="N25" s="50">
        <f t="shared" si="0"/>
        <v>0</v>
      </c>
      <c r="O25" s="19" t="s">
        <v>29</v>
      </c>
    </row>
    <row r="26" spans="2:15" ht="18.75">
      <c r="B26" s="243">
        <v>14</v>
      </c>
      <c r="C26" s="248"/>
      <c r="D26" s="16"/>
      <c r="E26" s="17"/>
      <c r="F26" s="17"/>
      <c r="G26" s="17"/>
      <c r="H26" s="18" t="e">
        <f t="shared" si="1"/>
        <v>#DIV/0!</v>
      </c>
      <c r="I26" s="17"/>
      <c r="J26" s="21"/>
      <c r="K26" s="21"/>
      <c r="L26" s="21"/>
      <c r="M26" s="21"/>
      <c r="N26" s="50">
        <f t="shared" si="0"/>
        <v>0</v>
      </c>
      <c r="O26" s="19" t="s">
        <v>29</v>
      </c>
    </row>
    <row r="27" spans="2:15" ht="18.75">
      <c r="B27" s="243">
        <v>15</v>
      </c>
      <c r="C27" s="248"/>
      <c r="D27" s="16"/>
      <c r="E27" s="17"/>
      <c r="F27" s="17"/>
      <c r="G27" s="17"/>
      <c r="H27" s="18" t="e">
        <f t="shared" si="1"/>
        <v>#DIV/0!</v>
      </c>
      <c r="I27" s="17"/>
      <c r="J27" s="21"/>
      <c r="K27" s="21"/>
      <c r="L27" s="21"/>
      <c r="M27" s="21"/>
      <c r="N27" s="50">
        <f t="shared" si="0"/>
        <v>0</v>
      </c>
      <c r="O27" s="19" t="s">
        <v>29</v>
      </c>
    </row>
    <row r="28" spans="2:15" ht="18.75">
      <c r="B28" s="243">
        <v>16</v>
      </c>
      <c r="C28" s="248"/>
      <c r="D28" s="16"/>
      <c r="E28" s="17"/>
      <c r="F28" s="17"/>
      <c r="G28" s="17"/>
      <c r="H28" s="18" t="e">
        <f t="shared" si="1"/>
        <v>#DIV/0!</v>
      </c>
      <c r="I28" s="17"/>
      <c r="J28" s="21"/>
      <c r="K28" s="21"/>
      <c r="L28" s="21"/>
      <c r="M28" s="21"/>
      <c r="N28" s="50">
        <f t="shared" si="0"/>
        <v>0</v>
      </c>
      <c r="O28" s="19" t="s">
        <v>29</v>
      </c>
    </row>
    <row r="29" spans="2:15" ht="18.75">
      <c r="B29" s="243">
        <v>17</v>
      </c>
      <c r="C29" s="248"/>
      <c r="D29" s="16"/>
      <c r="E29" s="17"/>
      <c r="F29" s="17"/>
      <c r="G29" s="17"/>
      <c r="H29" s="18" t="e">
        <f t="shared" ref="H29:H32" si="2">AVERAGE(E29:G29)</f>
        <v>#DIV/0!</v>
      </c>
      <c r="I29" s="17"/>
      <c r="J29" s="21"/>
      <c r="K29" s="21"/>
      <c r="L29" s="21"/>
      <c r="M29" s="21"/>
      <c r="N29" s="50">
        <f t="shared" si="0"/>
        <v>0</v>
      </c>
      <c r="O29" s="19" t="s">
        <v>29</v>
      </c>
    </row>
    <row r="30" spans="2:15" ht="18.75">
      <c r="B30" s="243">
        <v>18</v>
      </c>
      <c r="C30" s="248"/>
      <c r="D30" s="16"/>
      <c r="E30" s="17"/>
      <c r="F30" s="17"/>
      <c r="G30" s="17"/>
      <c r="H30" s="18" t="e">
        <f t="shared" si="2"/>
        <v>#DIV/0!</v>
      </c>
      <c r="I30" s="17"/>
      <c r="J30" s="21"/>
      <c r="K30" s="21"/>
      <c r="L30" s="21"/>
      <c r="M30" s="21"/>
      <c r="N30" s="50">
        <f t="shared" si="0"/>
        <v>0</v>
      </c>
      <c r="O30" s="19" t="s">
        <v>29</v>
      </c>
    </row>
    <row r="31" spans="2:15" ht="18.75">
      <c r="B31" s="243">
        <v>19</v>
      </c>
      <c r="C31" s="248"/>
      <c r="D31" s="16"/>
      <c r="E31" s="17"/>
      <c r="F31" s="17"/>
      <c r="G31" s="17"/>
      <c r="H31" s="18" t="e">
        <f t="shared" si="2"/>
        <v>#DIV/0!</v>
      </c>
      <c r="I31" s="17"/>
      <c r="J31" s="21"/>
      <c r="K31" s="21"/>
      <c r="L31" s="21"/>
      <c r="M31" s="21"/>
      <c r="N31" s="50">
        <f t="shared" si="0"/>
        <v>0</v>
      </c>
      <c r="O31" s="19" t="s">
        <v>29</v>
      </c>
    </row>
    <row r="32" spans="2:15" ht="18.75">
      <c r="B32" s="249">
        <v>20</v>
      </c>
      <c r="C32" s="250"/>
      <c r="D32" s="45"/>
      <c r="E32" s="46"/>
      <c r="F32" s="46"/>
      <c r="G32" s="46"/>
      <c r="H32" s="47" t="e">
        <f t="shared" si="2"/>
        <v>#DIV/0!</v>
      </c>
      <c r="I32" s="46"/>
      <c r="J32" s="48"/>
      <c r="K32" s="48"/>
      <c r="L32" s="48"/>
      <c r="M32" s="48"/>
      <c r="N32" s="50">
        <f t="shared" si="0"/>
        <v>0</v>
      </c>
      <c r="O32" s="49" t="s">
        <v>29</v>
      </c>
    </row>
    <row r="33" spans="2:15" ht="18.75">
      <c r="B33" s="251" t="s">
        <v>30</v>
      </c>
      <c r="C33" s="52"/>
      <c r="D33" s="52"/>
      <c r="E33" s="52"/>
      <c r="F33" s="52"/>
      <c r="G33" s="52"/>
      <c r="H33" s="52"/>
      <c r="I33" s="52"/>
      <c r="J33" s="52"/>
      <c r="K33" s="52"/>
      <c r="L33" s="52"/>
      <c r="M33" s="52"/>
      <c r="N33" s="206">
        <f>SUM(N13:N32)</f>
        <v>0</v>
      </c>
      <c r="O33" s="51"/>
    </row>
    <row r="34" spans="2:15" ht="15.75" customHeight="1" thickBot="1"/>
    <row r="35" spans="2:15" ht="19.5" customHeight="1" thickTop="1">
      <c r="D35" s="54" t="s">
        <v>31</v>
      </c>
      <c r="J35" s="270" t="s">
        <v>32</v>
      </c>
      <c r="K35" s="271"/>
      <c r="L35" s="271"/>
      <c r="M35" s="271"/>
      <c r="N35" s="271"/>
      <c r="O35" s="272"/>
    </row>
    <row r="36" spans="2:15" ht="18.75">
      <c r="D36" s="55" t="s">
        <v>23</v>
      </c>
      <c r="J36" s="273"/>
      <c r="K36" s="274"/>
      <c r="L36" s="274"/>
      <c r="M36" s="274"/>
      <c r="N36" s="274"/>
      <c r="O36" s="275"/>
    </row>
    <row r="37" spans="2:15" ht="18.75">
      <c r="D37" s="55" t="s">
        <v>33</v>
      </c>
      <c r="J37" s="273"/>
      <c r="K37" s="274"/>
      <c r="L37" s="274"/>
      <c r="M37" s="274"/>
      <c r="N37" s="274"/>
      <c r="O37" s="275"/>
    </row>
    <row r="38" spans="2:15" ht="19.5" thickBot="1">
      <c r="D38" s="56" t="s">
        <v>26</v>
      </c>
      <c r="J38" s="273"/>
      <c r="K38" s="274"/>
      <c r="L38" s="274"/>
      <c r="M38" s="274"/>
      <c r="N38" s="274"/>
      <c r="O38" s="275"/>
    </row>
    <row r="39" spans="2:15" ht="15.75" customHeight="1" thickTop="1">
      <c r="J39" s="273"/>
      <c r="K39" s="274"/>
      <c r="L39" s="274"/>
      <c r="M39" s="274"/>
      <c r="N39" s="274"/>
      <c r="O39" s="275"/>
    </row>
    <row r="40" spans="2:15" ht="15.75" customHeight="1">
      <c r="J40" s="273"/>
      <c r="K40" s="274"/>
      <c r="L40" s="274"/>
      <c r="M40" s="274"/>
      <c r="N40" s="274"/>
      <c r="O40" s="275"/>
    </row>
    <row r="41" spans="2:15" ht="15.75" customHeight="1">
      <c r="J41" s="273"/>
      <c r="K41" s="274"/>
      <c r="L41" s="274"/>
      <c r="M41" s="274"/>
      <c r="N41" s="274"/>
      <c r="O41" s="275"/>
    </row>
    <row r="42" spans="2:15" ht="15.75" customHeight="1">
      <c r="J42" s="273"/>
      <c r="K42" s="274"/>
      <c r="L42" s="274"/>
      <c r="M42" s="274"/>
      <c r="N42" s="274"/>
      <c r="O42" s="275"/>
    </row>
    <row r="43" spans="2:15" ht="15.75" customHeight="1">
      <c r="J43" s="273"/>
      <c r="K43" s="274"/>
      <c r="L43" s="274"/>
      <c r="M43" s="274"/>
      <c r="N43" s="274"/>
      <c r="O43" s="275"/>
    </row>
    <row r="44" spans="2:15" ht="15.75" customHeight="1">
      <c r="J44" s="273"/>
      <c r="K44" s="274"/>
      <c r="L44" s="274"/>
      <c r="M44" s="274"/>
      <c r="N44" s="274"/>
      <c r="O44" s="275"/>
    </row>
    <row r="45" spans="2:15" ht="15.75" customHeight="1">
      <c r="J45" s="273"/>
      <c r="K45" s="274"/>
      <c r="L45" s="274"/>
      <c r="M45" s="274"/>
      <c r="N45" s="274"/>
      <c r="O45" s="275"/>
    </row>
    <row r="46" spans="2:15" ht="15.75" customHeight="1">
      <c r="J46" s="273"/>
      <c r="K46" s="274"/>
      <c r="L46" s="274"/>
      <c r="M46" s="274"/>
      <c r="N46" s="274"/>
      <c r="O46" s="275"/>
    </row>
    <row r="47" spans="2:15" ht="15.75" customHeight="1">
      <c r="J47" s="273"/>
      <c r="K47" s="274"/>
      <c r="L47" s="274"/>
      <c r="M47" s="274"/>
      <c r="N47" s="274"/>
      <c r="O47" s="275"/>
    </row>
    <row r="48" spans="2:15" ht="15.75" customHeight="1">
      <c r="J48" s="273"/>
      <c r="K48" s="274"/>
      <c r="L48" s="274"/>
      <c r="M48" s="274"/>
      <c r="N48" s="274"/>
      <c r="O48" s="275"/>
    </row>
    <row r="49" spans="10:15" ht="15.75" customHeight="1" thickBot="1">
      <c r="J49" s="276"/>
      <c r="K49" s="277"/>
      <c r="L49" s="277"/>
      <c r="M49" s="277"/>
      <c r="N49" s="277"/>
      <c r="O49" s="278"/>
    </row>
    <row r="50" spans="10:15" ht="15.75" customHeight="1" thickTop="1"/>
  </sheetData>
  <autoFilter ref="B10:O10" xr:uid="{9EDA4556-4327-48D3-8F83-F07AD82DA1C7}"/>
  <mergeCells count="10">
    <mergeCell ref="J35:O49"/>
    <mergeCell ref="B8:C8"/>
    <mergeCell ref="B2:O3"/>
    <mergeCell ref="E9:I9"/>
    <mergeCell ref="J9:M9"/>
    <mergeCell ref="B4:C4"/>
    <mergeCell ref="B5:C5"/>
    <mergeCell ref="B6:C6"/>
    <mergeCell ref="K8:M8"/>
    <mergeCell ref="H8:I8"/>
  </mergeCells>
  <phoneticPr fontId="1"/>
  <dataValidations disablePrompts="1" count="2">
    <dataValidation allowBlank="1" showInputMessage="1" showErrorMessage="1" sqref="N11:N32" xr:uid="{1620A3CE-E942-49FB-B3A1-8A305A093489}"/>
    <dataValidation type="list" allowBlank="1" showInputMessage="1" showErrorMessage="1" sqref="D11:D32" xr:uid="{E14D950F-AF2F-4F90-99A2-DFB79E625963}">
      <formula1>"病院,診療所,助産所"</formula1>
    </dataValidation>
  </dataValidations>
  <pageMargins left="0.7" right="0.7" top="0.75" bottom="0.75" header="0.3" footer="0.3"/>
  <pageSetup paperSize="9" scale="53" orientation="landscape" r:id="rId1"/>
  <ignoredErrors>
    <ignoredError sqref="H13:H32"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CC8DF5-82C8-41DD-80E5-7F1DD3AE7CB7}">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1F6B-5488-40FF-8CFD-05B0E0B23A76}">
  <sheetPr>
    <tabColor rgb="FFFFFF00"/>
    <pageSetUpPr fitToPage="1"/>
  </sheetPr>
  <dimension ref="B1:T28"/>
  <sheetViews>
    <sheetView view="pageBreakPreview" zoomScale="60" zoomScaleNormal="80" workbookViewId="0">
      <selection activeCell="D18" sqref="D18"/>
    </sheetView>
  </sheetViews>
  <sheetFormatPr defaultRowHeight="18.75"/>
  <cols>
    <col min="1" max="1" width="4.375" customWidth="1"/>
    <col min="2" max="2" width="8.25" bestFit="1" customWidth="1"/>
    <col min="3" max="3" width="22.625" customWidth="1"/>
    <col min="4" max="4" width="32.375" bestFit="1" customWidth="1"/>
    <col min="5" max="6" width="12.75" bestFit="1" customWidth="1"/>
    <col min="7" max="9" width="12.5" bestFit="1" customWidth="1"/>
    <col min="10" max="10" width="16.25" bestFit="1" customWidth="1"/>
    <col min="11" max="11" width="26.875" bestFit="1" customWidth="1"/>
    <col min="12" max="12" width="14.375" bestFit="1" customWidth="1"/>
    <col min="13" max="13" width="26.875" bestFit="1" customWidth="1"/>
    <col min="14" max="14" width="22.625" bestFit="1" customWidth="1"/>
    <col min="15" max="15" width="42.375" bestFit="1" customWidth="1"/>
    <col min="17" max="17" width="10.875" bestFit="1" customWidth="1"/>
    <col min="18" max="18" width="46.5" customWidth="1"/>
    <col min="19" max="19" width="27.25" bestFit="1" customWidth="1"/>
  </cols>
  <sheetData>
    <row r="1" spans="2:20" ht="19.5" thickBot="1"/>
    <row r="2" spans="2:20">
      <c r="B2" s="281" t="s">
        <v>34</v>
      </c>
      <c r="C2" s="282"/>
      <c r="D2" s="282"/>
      <c r="E2" s="282"/>
      <c r="F2" s="282"/>
      <c r="G2" s="282"/>
      <c r="H2" s="282"/>
      <c r="I2" s="282"/>
      <c r="J2" s="282"/>
      <c r="K2" s="282"/>
      <c r="L2" s="282"/>
      <c r="M2" s="282"/>
      <c r="N2" s="282"/>
      <c r="O2" s="282"/>
      <c r="P2" s="282"/>
      <c r="Q2" s="282"/>
      <c r="R2" s="282"/>
      <c r="S2" s="282"/>
      <c r="T2" s="283"/>
    </row>
    <row r="3" spans="2:20" ht="19.5" thickBot="1">
      <c r="B3" s="284"/>
      <c r="C3" s="285"/>
      <c r="D3" s="285"/>
      <c r="E3" s="285"/>
      <c r="F3" s="285"/>
      <c r="G3" s="285"/>
      <c r="H3" s="285"/>
      <c r="I3" s="285"/>
      <c r="J3" s="285"/>
      <c r="K3" s="285"/>
      <c r="L3" s="285"/>
      <c r="M3" s="285"/>
      <c r="N3" s="285"/>
      <c r="O3" s="285"/>
      <c r="P3" s="285"/>
      <c r="Q3" s="285"/>
      <c r="R3" s="285"/>
      <c r="S3" s="285"/>
      <c r="T3" s="286"/>
    </row>
    <row r="4" spans="2:20" ht="15.75" customHeight="1">
      <c r="B4" s="294" t="s">
        <v>1</v>
      </c>
      <c r="C4" s="294"/>
      <c r="D4" s="101"/>
      <c r="E4" s="101"/>
      <c r="F4" s="101"/>
      <c r="G4" s="101"/>
      <c r="H4" s="101"/>
      <c r="I4" s="101"/>
      <c r="J4" s="101"/>
      <c r="K4" s="101"/>
      <c r="L4" s="101"/>
      <c r="M4" s="101"/>
      <c r="N4" s="101"/>
      <c r="O4" s="101"/>
      <c r="P4" s="101"/>
      <c r="Q4" s="101"/>
      <c r="R4" s="101"/>
      <c r="S4" s="101"/>
      <c r="T4" s="101"/>
    </row>
    <row r="5" spans="2:20" ht="15.75" customHeight="1">
      <c r="B5" s="295" t="s">
        <v>2</v>
      </c>
      <c r="C5" s="295"/>
      <c r="D5" s="101"/>
      <c r="E5" s="101"/>
      <c r="F5" s="101"/>
      <c r="G5" s="101"/>
      <c r="H5" s="101"/>
      <c r="I5" s="101"/>
      <c r="J5" s="101"/>
      <c r="K5" s="101"/>
      <c r="L5" s="101"/>
      <c r="M5" s="101"/>
      <c r="N5" s="101"/>
      <c r="O5" s="101"/>
      <c r="P5" s="101"/>
      <c r="Q5" s="101"/>
      <c r="R5" s="101"/>
      <c r="S5" s="101"/>
      <c r="T5" s="101"/>
    </row>
    <row r="6" spans="2:20" ht="15.75" customHeight="1">
      <c r="B6" s="296" t="s">
        <v>3</v>
      </c>
      <c r="C6" s="296"/>
      <c r="D6" s="101"/>
      <c r="E6" s="101"/>
      <c r="F6" s="101"/>
      <c r="G6" s="101"/>
      <c r="H6" s="101"/>
      <c r="I6" s="101"/>
      <c r="J6" s="101"/>
      <c r="K6" s="101"/>
      <c r="L6" s="101"/>
      <c r="M6" s="101"/>
      <c r="N6" s="101"/>
      <c r="O6" s="101"/>
      <c r="P6" s="101"/>
      <c r="Q6" s="101"/>
      <c r="R6" s="101"/>
      <c r="S6" s="101"/>
      <c r="T6" s="101"/>
    </row>
    <row r="7" spans="2:20" ht="15.75" customHeight="1" thickBot="1">
      <c r="B7" s="101"/>
      <c r="C7" s="101"/>
      <c r="D7" s="101"/>
      <c r="E7" s="101"/>
      <c r="F7" s="101"/>
      <c r="G7" s="101"/>
      <c r="H7" s="101"/>
      <c r="I7" s="101"/>
      <c r="J7" s="101"/>
      <c r="K7" s="101"/>
      <c r="L7" s="101"/>
      <c r="M7" s="101"/>
      <c r="N7" s="101"/>
      <c r="O7" s="101"/>
      <c r="P7" s="101"/>
      <c r="Q7" s="101"/>
      <c r="R7" s="101"/>
      <c r="S7" s="101"/>
      <c r="T7" s="101"/>
    </row>
    <row r="8" spans="2:20" ht="20.25" thickTop="1" thickBot="1">
      <c r="B8" s="279"/>
      <c r="C8" s="280"/>
      <c r="D8" s="1" t="s">
        <v>4</v>
      </c>
      <c r="E8" s="1"/>
      <c r="F8" s="1"/>
      <c r="G8" s="264"/>
      <c r="H8" s="297" t="s">
        <v>194</v>
      </c>
      <c r="I8" s="299"/>
      <c r="J8" s="264"/>
      <c r="K8" s="297" t="s">
        <v>193</v>
      </c>
      <c r="L8" s="298"/>
      <c r="M8" s="299"/>
      <c r="N8" s="1"/>
      <c r="O8" s="1"/>
      <c r="P8" s="1"/>
      <c r="Q8" s="1"/>
      <c r="R8" s="1"/>
      <c r="S8" s="1"/>
      <c r="T8" s="1"/>
    </row>
    <row r="9" spans="2:20" ht="45.75" customHeight="1" thickTop="1">
      <c r="B9" s="244"/>
      <c r="C9" s="252"/>
      <c r="D9" s="60"/>
      <c r="E9" s="287" t="s">
        <v>35</v>
      </c>
      <c r="F9" s="288"/>
      <c r="G9" s="288"/>
      <c r="H9" s="289"/>
      <c r="I9" s="290"/>
      <c r="J9" s="309" t="s">
        <v>36</v>
      </c>
      <c r="K9" s="292"/>
      <c r="L9" s="292"/>
      <c r="M9" s="293"/>
      <c r="N9" s="253"/>
      <c r="O9" s="254"/>
      <c r="P9" s="310" t="s">
        <v>37</v>
      </c>
      <c r="Q9" s="311"/>
      <c r="R9" s="23" t="s">
        <v>38</v>
      </c>
      <c r="S9" s="24" t="s">
        <v>39</v>
      </c>
      <c r="T9" s="255"/>
    </row>
    <row r="10" spans="2:20" ht="37.5">
      <c r="B10" s="245" t="s">
        <v>7</v>
      </c>
      <c r="C10" s="256" t="s">
        <v>8</v>
      </c>
      <c r="D10" s="180" t="s">
        <v>9</v>
      </c>
      <c r="E10" s="175" t="s">
        <v>10</v>
      </c>
      <c r="F10" s="175" t="s">
        <v>11</v>
      </c>
      <c r="G10" s="175" t="s">
        <v>12</v>
      </c>
      <c r="H10" s="176" t="s">
        <v>40</v>
      </c>
      <c r="I10" s="177" t="s">
        <v>14</v>
      </c>
      <c r="J10" s="181" t="s">
        <v>15</v>
      </c>
      <c r="K10" s="181" t="s">
        <v>41</v>
      </c>
      <c r="L10" s="182" t="s">
        <v>17</v>
      </c>
      <c r="M10" s="182" t="s">
        <v>42</v>
      </c>
      <c r="N10" s="257" t="s">
        <v>43</v>
      </c>
      <c r="O10" s="258" t="s">
        <v>44</v>
      </c>
      <c r="P10" s="176" t="s">
        <v>45</v>
      </c>
      <c r="Q10" s="176" t="s">
        <v>46</v>
      </c>
      <c r="R10" s="183" t="s">
        <v>46</v>
      </c>
      <c r="S10" s="184" t="s">
        <v>46</v>
      </c>
      <c r="T10" s="245" t="s">
        <v>20</v>
      </c>
    </row>
    <row r="11" spans="2:20" ht="37.5">
      <c r="B11" s="194" t="s">
        <v>47</v>
      </c>
      <c r="C11" s="195" t="s">
        <v>22</v>
      </c>
      <c r="D11" s="188" t="s">
        <v>48</v>
      </c>
      <c r="E11" s="189">
        <v>1218</v>
      </c>
      <c r="F11" s="189">
        <v>1146</v>
      </c>
      <c r="G11" s="189">
        <v>1389</v>
      </c>
      <c r="H11" s="190">
        <f>AVERAGE(E11:G11)</f>
        <v>1251</v>
      </c>
      <c r="I11" s="189">
        <v>1247</v>
      </c>
      <c r="J11" s="189"/>
      <c r="K11" s="189"/>
      <c r="L11" s="189"/>
      <c r="M11" s="189"/>
      <c r="N11" s="189">
        <v>35</v>
      </c>
      <c r="O11" s="191" t="s">
        <v>49</v>
      </c>
      <c r="P11" s="192">
        <v>250000</v>
      </c>
      <c r="Q11" s="192">
        <f>N11*P11</f>
        <v>8750000</v>
      </c>
      <c r="R11" s="207">
        <v>12340000</v>
      </c>
      <c r="S11" s="192">
        <f>MIN(Q11:R11)</f>
        <v>8750000</v>
      </c>
      <c r="T11" s="259"/>
    </row>
    <row r="12" spans="2:20" ht="56.25">
      <c r="B12" s="194" t="s">
        <v>47</v>
      </c>
      <c r="C12" s="195" t="s">
        <v>50</v>
      </c>
      <c r="D12" s="188" t="s">
        <v>51</v>
      </c>
      <c r="E12" s="189"/>
      <c r="F12" s="189"/>
      <c r="G12" s="189"/>
      <c r="H12" s="185" t="e">
        <f>AVERAGE(E12:G12)</f>
        <v>#DIV/0!</v>
      </c>
      <c r="I12" s="189"/>
      <c r="J12" s="189" t="s">
        <v>52</v>
      </c>
      <c r="K12" s="189">
        <v>533</v>
      </c>
      <c r="L12" s="189" t="s">
        <v>28</v>
      </c>
      <c r="M12" s="189">
        <v>481</v>
      </c>
      <c r="N12" s="189">
        <v>21</v>
      </c>
      <c r="O12" s="191" t="s">
        <v>53</v>
      </c>
      <c r="P12" s="192">
        <v>250000</v>
      </c>
      <c r="Q12" s="192">
        <f>N12*P12</f>
        <v>5250000</v>
      </c>
      <c r="R12" s="207">
        <v>3200000</v>
      </c>
      <c r="S12" s="192">
        <f>MIN(Q12:R12)</f>
        <v>3200000</v>
      </c>
      <c r="T12" s="259"/>
    </row>
    <row r="13" spans="2:20" ht="19.5" thickBot="1">
      <c r="B13" s="246">
        <v>1</v>
      </c>
      <c r="C13" s="247"/>
      <c r="D13" s="20"/>
      <c r="E13" s="21"/>
      <c r="F13" s="21"/>
      <c r="G13" s="21"/>
      <c r="H13" s="185" t="e">
        <f>AVERAGE(E13:G13)</f>
        <v>#DIV/0!</v>
      </c>
      <c r="I13" s="21"/>
      <c r="J13" s="21"/>
      <c r="K13" s="21"/>
      <c r="L13" s="21"/>
      <c r="M13" s="21"/>
      <c r="N13" s="21"/>
      <c r="O13" s="22" t="s">
        <v>29</v>
      </c>
      <c r="P13" s="186">
        <v>250000</v>
      </c>
      <c r="Q13" s="205">
        <f>N13*P13</f>
        <v>0</v>
      </c>
      <c r="R13" s="208"/>
      <c r="S13" s="205">
        <f>MIN(Q13:R13)</f>
        <v>0</v>
      </c>
      <c r="T13" s="260"/>
    </row>
    <row r="14" spans="2:20" ht="19.5" thickTop="1">
      <c r="B14" s="251" t="s">
        <v>30</v>
      </c>
      <c r="C14" s="261"/>
      <c r="D14" s="261"/>
      <c r="E14" s="261"/>
      <c r="F14" s="261"/>
      <c r="G14" s="261"/>
      <c r="H14" s="261"/>
      <c r="I14" s="261"/>
      <c r="J14" s="261"/>
      <c r="K14" s="261"/>
      <c r="L14" s="261"/>
      <c r="M14" s="261"/>
      <c r="N14" s="261"/>
      <c r="O14" s="261"/>
      <c r="P14" s="261"/>
      <c r="Q14" s="261"/>
      <c r="R14" s="261"/>
      <c r="S14" s="206">
        <f>SUM(S13:S13)</f>
        <v>0</v>
      </c>
      <c r="T14" s="262"/>
    </row>
    <row r="15" spans="2:20" ht="19.5" thickBot="1"/>
    <row r="16" spans="2:20" ht="69" customHeight="1" thickTop="1" thickBot="1">
      <c r="D16" s="57" t="s">
        <v>31</v>
      </c>
      <c r="J16" s="300" t="s">
        <v>54</v>
      </c>
      <c r="K16" s="301"/>
      <c r="L16" s="301"/>
      <c r="M16" s="301"/>
      <c r="N16" s="302"/>
      <c r="O16" s="93" t="s">
        <v>55</v>
      </c>
      <c r="R16" s="267" t="s">
        <v>187</v>
      </c>
    </row>
    <row r="17" spans="4:18" ht="20.25" thickTop="1" thickBot="1">
      <c r="D17" s="58" t="s">
        <v>48</v>
      </c>
      <c r="J17" s="303"/>
      <c r="K17" s="304"/>
      <c r="L17" s="304"/>
      <c r="M17" s="304"/>
      <c r="N17" s="305"/>
      <c r="O17" s="53"/>
    </row>
    <row r="18" spans="4:18" ht="112.5" customHeight="1" thickTop="1">
      <c r="D18" s="58" t="s">
        <v>56</v>
      </c>
      <c r="J18" s="303"/>
      <c r="K18" s="304"/>
      <c r="L18" s="304"/>
      <c r="M18" s="304"/>
      <c r="N18" s="305"/>
      <c r="R18" s="312" t="s">
        <v>57</v>
      </c>
    </row>
    <row r="19" spans="4:18">
      <c r="D19" s="58" t="s">
        <v>51</v>
      </c>
      <c r="J19" s="303"/>
      <c r="K19" s="304"/>
      <c r="L19" s="304"/>
      <c r="M19" s="304"/>
      <c r="N19" s="305"/>
      <c r="R19" s="313"/>
    </row>
    <row r="20" spans="4:18" ht="19.5" thickBot="1">
      <c r="D20" s="59" t="s">
        <v>58</v>
      </c>
      <c r="J20" s="303"/>
      <c r="K20" s="304"/>
      <c r="L20" s="304"/>
      <c r="M20" s="304"/>
      <c r="N20" s="305"/>
      <c r="R20" s="313"/>
    </row>
    <row r="21" spans="4:18" ht="19.5" customHeight="1" thickTop="1">
      <c r="J21" s="303"/>
      <c r="K21" s="304"/>
      <c r="L21" s="304"/>
      <c r="M21" s="304"/>
      <c r="N21" s="305"/>
      <c r="R21" s="313"/>
    </row>
    <row r="22" spans="4:18" ht="18.75" customHeight="1">
      <c r="J22" s="303"/>
      <c r="K22" s="304"/>
      <c r="L22" s="304"/>
      <c r="M22" s="304"/>
      <c r="N22" s="305"/>
      <c r="R22" s="313"/>
    </row>
    <row r="23" spans="4:18" ht="18.75" customHeight="1" thickBot="1">
      <c r="J23" s="303"/>
      <c r="K23" s="304"/>
      <c r="L23" s="304"/>
      <c r="M23" s="304"/>
      <c r="N23" s="305"/>
      <c r="R23" s="314"/>
    </row>
    <row r="24" spans="4:18" ht="19.5" thickTop="1">
      <c r="J24" s="303"/>
      <c r="K24" s="304"/>
      <c r="L24" s="304"/>
      <c r="M24" s="304"/>
      <c r="N24" s="305"/>
    </row>
    <row r="25" spans="4:18">
      <c r="J25" s="303"/>
      <c r="K25" s="304"/>
      <c r="L25" s="304"/>
      <c r="M25" s="304"/>
      <c r="N25" s="305"/>
    </row>
    <row r="26" spans="4:18">
      <c r="J26" s="303"/>
      <c r="K26" s="304"/>
      <c r="L26" s="304"/>
      <c r="M26" s="304"/>
      <c r="N26" s="305"/>
    </row>
    <row r="27" spans="4:18" ht="19.5" thickBot="1">
      <c r="J27" s="306"/>
      <c r="K27" s="307"/>
      <c r="L27" s="307"/>
      <c r="M27" s="307"/>
      <c r="N27" s="308"/>
    </row>
    <row r="28" spans="4:18" ht="19.5" thickTop="1"/>
  </sheetData>
  <autoFilter ref="B10:T10" xr:uid="{19DA1F6B-5488-40FF-8CFD-05B0E0B23A76}"/>
  <mergeCells count="12">
    <mergeCell ref="J16:N27"/>
    <mergeCell ref="B8:C8"/>
    <mergeCell ref="B2:T3"/>
    <mergeCell ref="E9:I9"/>
    <mergeCell ref="J9:M9"/>
    <mergeCell ref="P9:Q9"/>
    <mergeCell ref="B4:C4"/>
    <mergeCell ref="B5:C5"/>
    <mergeCell ref="B6:C6"/>
    <mergeCell ref="K8:M8"/>
    <mergeCell ref="R18:R23"/>
    <mergeCell ref="H8:I8"/>
  </mergeCells>
  <phoneticPr fontId="1"/>
  <dataValidations disablePrompts="1" count="1">
    <dataValidation type="list" allowBlank="1" showInputMessage="1" showErrorMessage="1" sqref="D11:D13" xr:uid="{F51D966C-F62A-4FAF-8C15-68AFAA78D9B6}">
      <formula1>$D$17:$D$20</formula1>
    </dataValidation>
  </dataValidations>
  <pageMargins left="0.7" right="0.7" top="0.75" bottom="0.75" header="0.3" footer="0.3"/>
  <pageSetup paperSize="9" scale="32"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AB38AB0-2026-44AE-BE98-283F3C7F0659}">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20CB-4794-41AC-8E79-53C8316FB898}">
  <sheetPr>
    <tabColor rgb="FFFFFF00"/>
    <pageSetUpPr fitToPage="1"/>
  </sheetPr>
  <dimension ref="A1:O86"/>
  <sheetViews>
    <sheetView view="pageBreakPreview" zoomScale="60" zoomScaleNormal="80" workbookViewId="0">
      <selection activeCell="B44" sqref="B44"/>
    </sheetView>
  </sheetViews>
  <sheetFormatPr defaultRowHeight="18.75" outlineLevelCol="1"/>
  <cols>
    <col min="1" max="1" width="7.5" style="26" bestFit="1" customWidth="1"/>
    <col min="2" max="2" width="29" style="27" customWidth="1"/>
    <col min="3" max="3" width="36.5" style="25" bestFit="1" customWidth="1" outlineLevel="1"/>
    <col min="4" max="4" width="14" style="25" bestFit="1" customWidth="1"/>
    <col min="5" max="5" width="18.25" style="25" customWidth="1"/>
    <col min="6" max="6" width="13.625" style="25" customWidth="1"/>
    <col min="7" max="7" width="14" style="25" bestFit="1" customWidth="1"/>
    <col min="8" max="8" width="20.625" style="25" customWidth="1"/>
    <col min="9" max="9" width="12.125" style="25" customWidth="1"/>
    <col min="10" max="10" width="17.5" style="25" bestFit="1" customWidth="1"/>
    <col min="11" max="11" width="12.125" style="25" customWidth="1"/>
    <col min="12" max="12" width="18.5" style="25" bestFit="1" customWidth="1"/>
    <col min="13" max="13" width="14.625" style="25" customWidth="1"/>
    <col min="14" max="14" width="12.625" style="25" customWidth="1"/>
    <col min="15" max="16384" width="9" style="25"/>
  </cols>
  <sheetData>
    <row r="1" spans="1:15" ht="19.5" thickBot="1"/>
    <row r="2" spans="1:15" ht="24" customHeight="1" thickBot="1">
      <c r="B2" s="334" t="s">
        <v>59</v>
      </c>
      <c r="C2" s="335"/>
      <c r="D2" s="335"/>
      <c r="E2" s="335"/>
      <c r="F2" s="335"/>
      <c r="G2" s="335"/>
      <c r="H2" s="335"/>
      <c r="I2" s="335"/>
      <c r="J2" s="335"/>
      <c r="K2" s="335"/>
      <c r="L2" s="335"/>
      <c r="M2" s="336"/>
    </row>
    <row r="3" spans="1:15" ht="18.75" customHeight="1">
      <c r="B3" s="103" t="s">
        <v>60</v>
      </c>
      <c r="C3" s="68"/>
    </row>
    <row r="4" spans="1:15" ht="18.75" customHeight="1">
      <c r="B4" s="102" t="s">
        <v>61</v>
      </c>
      <c r="C4" s="68"/>
    </row>
    <row r="5" spans="1:15" ht="18.75" customHeight="1">
      <c r="B5" s="104" t="s">
        <v>3</v>
      </c>
      <c r="C5" s="68"/>
    </row>
    <row r="6" spans="1:15" ht="18.75" customHeight="1">
      <c r="B6" s="83"/>
      <c r="C6" s="68"/>
    </row>
    <row r="7" spans="1:15" ht="18.75" customHeight="1" thickBot="1">
      <c r="B7" s="345"/>
      <c r="C7" s="346"/>
      <c r="D7" s="178" t="s">
        <v>4</v>
      </c>
    </row>
    <row r="8" spans="1:15" ht="15.75" customHeight="1">
      <c r="B8" s="320" t="s">
        <v>62</v>
      </c>
      <c r="C8" s="322" t="s">
        <v>63</v>
      </c>
      <c r="D8" s="316" t="s">
        <v>64</v>
      </c>
      <c r="E8" s="316" t="s">
        <v>65</v>
      </c>
      <c r="F8" s="318" t="s">
        <v>66</v>
      </c>
      <c r="G8" s="316" t="s">
        <v>67</v>
      </c>
      <c r="H8" s="316" t="s">
        <v>68</v>
      </c>
      <c r="I8" s="318" t="s">
        <v>69</v>
      </c>
      <c r="J8" s="318" t="s">
        <v>70</v>
      </c>
      <c r="K8" s="338" t="s">
        <v>71</v>
      </c>
      <c r="L8" s="339" t="s">
        <v>72</v>
      </c>
      <c r="M8" s="342" t="s">
        <v>73</v>
      </c>
    </row>
    <row r="9" spans="1:15" ht="15.75" customHeight="1">
      <c r="B9" s="321"/>
      <c r="C9" s="323"/>
      <c r="D9" s="317"/>
      <c r="E9" s="317"/>
      <c r="F9" s="319"/>
      <c r="G9" s="317"/>
      <c r="H9" s="317"/>
      <c r="I9" s="319"/>
      <c r="J9" s="319"/>
      <c r="K9" s="323"/>
      <c r="L9" s="340"/>
      <c r="M9" s="343"/>
    </row>
    <row r="10" spans="1:15" ht="15.75" customHeight="1">
      <c r="B10" s="321"/>
      <c r="C10" s="323"/>
      <c r="D10" s="317"/>
      <c r="E10" s="317"/>
      <c r="F10" s="319"/>
      <c r="G10" s="317"/>
      <c r="H10" s="317"/>
      <c r="I10" s="319"/>
      <c r="J10" s="319"/>
      <c r="K10" s="323"/>
      <c r="L10" s="340"/>
      <c r="M10" s="343"/>
      <c r="N10" s="337"/>
      <c r="O10" s="337"/>
    </row>
    <row r="11" spans="1:15" ht="15.75" customHeight="1">
      <c r="B11" s="321"/>
      <c r="C11" s="323"/>
      <c r="D11" s="317"/>
      <c r="E11" s="317"/>
      <c r="F11" s="319"/>
      <c r="G11" s="317"/>
      <c r="H11" s="317"/>
      <c r="I11" s="319"/>
      <c r="J11" s="319"/>
      <c r="K11" s="323"/>
      <c r="L11" s="341"/>
      <c r="M11" s="344"/>
      <c r="N11" s="337"/>
      <c r="O11" s="337"/>
    </row>
    <row r="12" spans="1:15">
      <c r="B12" s="96"/>
      <c r="C12" s="86"/>
      <c r="D12" s="28" t="s">
        <v>74</v>
      </c>
      <c r="E12" s="28" t="s">
        <v>75</v>
      </c>
      <c r="F12" s="29" t="s">
        <v>76</v>
      </c>
      <c r="G12" s="28" t="s">
        <v>77</v>
      </c>
      <c r="H12" s="28"/>
      <c r="I12" s="28" t="s">
        <v>78</v>
      </c>
      <c r="J12" s="28" t="s">
        <v>79</v>
      </c>
      <c r="K12" s="28" t="s">
        <v>80</v>
      </c>
      <c r="L12" s="209" t="s">
        <v>81</v>
      </c>
      <c r="M12" s="210" t="s">
        <v>82</v>
      </c>
    </row>
    <row r="13" spans="1:15">
      <c r="A13" s="30"/>
      <c r="B13" s="97"/>
      <c r="C13" s="31" t="s">
        <v>83</v>
      </c>
      <c r="D13" s="31" t="s">
        <v>84</v>
      </c>
      <c r="E13" s="31" t="s">
        <v>84</v>
      </c>
      <c r="F13" s="31" t="s">
        <v>84</v>
      </c>
      <c r="G13" s="31" t="s">
        <v>84</v>
      </c>
      <c r="H13" s="31" t="s">
        <v>83</v>
      </c>
      <c r="I13" s="31" t="s">
        <v>84</v>
      </c>
      <c r="J13" s="31" t="s">
        <v>84</v>
      </c>
      <c r="K13" s="31" t="s">
        <v>84</v>
      </c>
      <c r="L13" s="228" t="s">
        <v>85</v>
      </c>
      <c r="M13" s="229" t="s">
        <v>85</v>
      </c>
      <c r="N13" s="89"/>
      <c r="O13" s="90"/>
    </row>
    <row r="14" spans="1:15">
      <c r="A14" s="211" t="s">
        <v>47</v>
      </c>
      <c r="B14" s="226" t="s">
        <v>22</v>
      </c>
      <c r="C14" s="219" t="s">
        <v>86</v>
      </c>
      <c r="D14" s="220">
        <v>100000000</v>
      </c>
      <c r="E14" s="220">
        <v>75000000</v>
      </c>
      <c r="F14" s="221">
        <f>D14-E14</f>
        <v>25000000</v>
      </c>
      <c r="G14" s="220">
        <v>32000000</v>
      </c>
      <c r="H14" s="222" t="s">
        <v>87</v>
      </c>
      <c r="I14" s="223">
        <f t="shared" ref="I14:I16" si="0">IF(H14="年間９月以上",11400000,IF(H14="年間６月以上９月未満",7600000,IF(H14="年間６月未満",3800000,0)))</f>
        <v>7600000</v>
      </c>
      <c r="J14" s="223">
        <f t="shared" ref="J14:J16" si="1">MIN(F14,G14,I14)</f>
        <v>7600000</v>
      </c>
      <c r="K14" s="224">
        <v>8000000</v>
      </c>
      <c r="L14" s="225">
        <f t="shared" ref="L14:L16" si="2">MIN(J14,K14)</f>
        <v>7600000</v>
      </c>
      <c r="M14" s="227">
        <f>L14*1/2</f>
        <v>3800000</v>
      </c>
      <c r="N14" s="91"/>
      <c r="O14" s="92"/>
    </row>
    <row r="15" spans="1:15">
      <c r="A15" s="211" t="s">
        <v>47</v>
      </c>
      <c r="B15" s="226" t="s">
        <v>88</v>
      </c>
      <c r="C15" s="219" t="s">
        <v>89</v>
      </c>
      <c r="D15" s="220">
        <v>95000000</v>
      </c>
      <c r="E15" s="220">
        <v>60000000</v>
      </c>
      <c r="F15" s="221">
        <f>D15-E15</f>
        <v>35000000</v>
      </c>
      <c r="G15" s="220">
        <v>20000000</v>
      </c>
      <c r="H15" s="222" t="s">
        <v>90</v>
      </c>
      <c r="I15" s="223">
        <f t="shared" si="0"/>
        <v>11400000</v>
      </c>
      <c r="J15" s="223">
        <f t="shared" si="1"/>
        <v>11400000</v>
      </c>
      <c r="K15" s="224"/>
      <c r="L15" s="225">
        <f t="shared" si="2"/>
        <v>11400000</v>
      </c>
      <c r="M15" s="227">
        <f>L15*1/2</f>
        <v>5700000</v>
      </c>
      <c r="N15" s="91"/>
      <c r="O15" s="92"/>
    </row>
    <row r="16" spans="1:15" ht="19.5" thickBot="1">
      <c r="B16" s="105"/>
      <c r="C16" s="106"/>
      <c r="D16" s="212"/>
      <c r="E16" s="212"/>
      <c r="F16" s="213">
        <f t="shared" ref="F16" si="3">D16-E16</f>
        <v>0</v>
      </c>
      <c r="G16" s="212"/>
      <c r="H16" s="107"/>
      <c r="I16" s="214">
        <f t="shared" si="0"/>
        <v>0</v>
      </c>
      <c r="J16" s="214">
        <f t="shared" si="1"/>
        <v>0</v>
      </c>
      <c r="K16" s="215"/>
      <c r="L16" s="216">
        <f t="shared" si="2"/>
        <v>0</v>
      </c>
      <c r="M16" s="217">
        <f t="shared" ref="M16" si="4">L16*1/2</f>
        <v>0</v>
      </c>
      <c r="N16" s="91"/>
      <c r="O16" s="92"/>
    </row>
    <row r="17" spans="1:13" ht="20.25" thickTop="1" thickBot="1">
      <c r="B17" s="98" t="s">
        <v>91</v>
      </c>
      <c r="C17" s="99"/>
      <c r="D17" s="100"/>
      <c r="E17" s="100"/>
      <c r="F17" s="100"/>
      <c r="G17" s="100"/>
      <c r="H17" s="100"/>
      <c r="I17" s="218"/>
      <c r="J17" s="218"/>
      <c r="K17" s="218"/>
      <c r="L17" s="218"/>
      <c r="M17" s="269">
        <f>SUM(M16:M16)</f>
        <v>0</v>
      </c>
    </row>
    <row r="19" spans="1:13">
      <c r="C19" s="94" t="s">
        <v>89</v>
      </c>
      <c r="D19" s="324"/>
      <c r="E19" s="324"/>
      <c r="F19" s="324"/>
      <c r="G19" s="324"/>
      <c r="H19" s="84" t="s">
        <v>90</v>
      </c>
    </row>
    <row r="20" spans="1:13">
      <c r="A20" s="32"/>
      <c r="B20" s="32"/>
      <c r="C20" s="85" t="s">
        <v>86</v>
      </c>
      <c r="D20" s="324"/>
      <c r="E20" s="324"/>
      <c r="F20" s="324"/>
      <c r="G20" s="324"/>
      <c r="H20" s="95" t="s">
        <v>87</v>
      </c>
    </row>
    <row r="21" spans="1:13" ht="15.75" customHeight="1">
      <c r="A21" s="315"/>
      <c r="B21" s="44"/>
      <c r="D21" s="324"/>
      <c r="E21" s="324"/>
      <c r="F21" s="324"/>
      <c r="G21" s="324"/>
      <c r="H21" s="85" t="s">
        <v>92</v>
      </c>
    </row>
    <row r="22" spans="1:13" ht="15.75" customHeight="1" thickBot="1">
      <c r="A22" s="315"/>
      <c r="B22" s="44"/>
      <c r="D22" s="263"/>
      <c r="E22" s="263"/>
      <c r="F22" s="263"/>
      <c r="G22" s="263"/>
    </row>
    <row r="23" spans="1:13" ht="15.75" customHeight="1" thickTop="1">
      <c r="A23" s="315"/>
      <c r="B23" s="43"/>
      <c r="C23" s="325" t="s">
        <v>191</v>
      </c>
      <c r="D23" s="326"/>
      <c r="E23" s="326"/>
      <c r="F23" s="326"/>
      <c r="G23" s="326"/>
      <c r="H23" s="326"/>
      <c r="I23" s="326"/>
      <c r="J23" s="326"/>
      <c r="K23" s="326"/>
      <c r="L23" s="326"/>
      <c r="M23" s="327"/>
    </row>
    <row r="24" spans="1:13" ht="15.75" customHeight="1">
      <c r="A24" s="315"/>
      <c r="B24" s="43"/>
      <c r="C24" s="328"/>
      <c r="D24" s="329"/>
      <c r="E24" s="329"/>
      <c r="F24" s="329"/>
      <c r="G24" s="329"/>
      <c r="H24" s="329"/>
      <c r="I24" s="329"/>
      <c r="J24" s="329"/>
      <c r="K24" s="329"/>
      <c r="L24" s="329"/>
      <c r="M24" s="330"/>
    </row>
    <row r="25" spans="1:13" ht="15.75" customHeight="1">
      <c r="A25" s="315"/>
      <c r="B25" s="43"/>
      <c r="C25" s="328"/>
      <c r="D25" s="329"/>
      <c r="E25" s="329"/>
      <c r="F25" s="329"/>
      <c r="G25" s="329"/>
      <c r="H25" s="329"/>
      <c r="I25" s="329"/>
      <c r="J25" s="329"/>
      <c r="K25" s="329"/>
      <c r="L25" s="329"/>
      <c r="M25" s="330"/>
    </row>
    <row r="26" spans="1:13" ht="15.75" customHeight="1">
      <c r="A26" s="315"/>
      <c r="B26" s="37"/>
      <c r="C26" s="328"/>
      <c r="D26" s="329"/>
      <c r="E26" s="329"/>
      <c r="F26" s="329"/>
      <c r="G26" s="329"/>
      <c r="H26" s="329"/>
      <c r="I26" s="329"/>
      <c r="J26" s="329"/>
      <c r="K26" s="329"/>
      <c r="L26" s="329"/>
      <c r="M26" s="330"/>
    </row>
    <row r="27" spans="1:13" ht="15.75" customHeight="1">
      <c r="A27" s="315"/>
      <c r="B27" s="37"/>
      <c r="C27" s="328"/>
      <c r="D27" s="329"/>
      <c r="E27" s="329"/>
      <c r="F27" s="329"/>
      <c r="G27" s="329"/>
      <c r="H27" s="329"/>
      <c r="I27" s="329"/>
      <c r="J27" s="329"/>
      <c r="K27" s="329"/>
      <c r="L27" s="329"/>
      <c r="M27" s="330"/>
    </row>
    <row r="28" spans="1:13" ht="15.75" customHeight="1">
      <c r="A28" s="315"/>
      <c r="B28" s="43"/>
      <c r="C28" s="328"/>
      <c r="D28" s="329"/>
      <c r="E28" s="329"/>
      <c r="F28" s="329"/>
      <c r="G28" s="329"/>
      <c r="H28" s="329"/>
      <c r="I28" s="329"/>
      <c r="J28" s="329"/>
      <c r="K28" s="329"/>
      <c r="L28" s="329"/>
      <c r="M28" s="330"/>
    </row>
    <row r="29" spans="1:13" ht="15.75" customHeight="1">
      <c r="A29" s="315"/>
      <c r="B29" s="43"/>
      <c r="C29" s="328"/>
      <c r="D29" s="329"/>
      <c r="E29" s="329"/>
      <c r="F29" s="329"/>
      <c r="G29" s="329"/>
      <c r="H29" s="329"/>
      <c r="I29" s="329"/>
      <c r="J29" s="329"/>
      <c r="K29" s="329"/>
      <c r="L29" s="329"/>
      <c r="M29" s="330"/>
    </row>
    <row r="30" spans="1:13" ht="15.75" customHeight="1">
      <c r="A30" s="315"/>
      <c r="B30" s="38"/>
      <c r="C30" s="328"/>
      <c r="D30" s="329"/>
      <c r="E30" s="329"/>
      <c r="F30" s="329"/>
      <c r="G30" s="329"/>
      <c r="H30" s="329"/>
      <c r="I30" s="329"/>
      <c r="J30" s="329"/>
      <c r="K30" s="329"/>
      <c r="L30" s="329"/>
      <c r="M30" s="330"/>
    </row>
    <row r="31" spans="1:13" ht="15.75" customHeight="1">
      <c r="A31" s="315"/>
      <c r="B31" s="38"/>
      <c r="C31" s="328"/>
      <c r="D31" s="329"/>
      <c r="E31" s="329"/>
      <c r="F31" s="329"/>
      <c r="G31" s="329"/>
      <c r="H31" s="329"/>
      <c r="I31" s="329"/>
      <c r="J31" s="329"/>
      <c r="K31" s="329"/>
      <c r="L31" s="329"/>
      <c r="M31" s="330"/>
    </row>
    <row r="32" spans="1:13" ht="15.75" customHeight="1">
      <c r="A32" s="315"/>
      <c r="B32" s="33"/>
      <c r="C32" s="328"/>
      <c r="D32" s="329"/>
      <c r="E32" s="329"/>
      <c r="F32" s="329"/>
      <c r="G32" s="329"/>
      <c r="H32" s="329"/>
      <c r="I32" s="329"/>
      <c r="J32" s="329"/>
      <c r="K32" s="329"/>
      <c r="L32" s="329"/>
      <c r="M32" s="330"/>
    </row>
    <row r="33" spans="1:13" ht="15.75" customHeight="1">
      <c r="A33" s="315"/>
      <c r="B33" s="44"/>
      <c r="C33" s="328"/>
      <c r="D33" s="329"/>
      <c r="E33" s="329"/>
      <c r="F33" s="329"/>
      <c r="G33" s="329"/>
      <c r="H33" s="329"/>
      <c r="I33" s="329"/>
      <c r="J33" s="329"/>
      <c r="K33" s="329"/>
      <c r="L33" s="329"/>
      <c r="M33" s="330"/>
    </row>
    <row r="34" spans="1:13" ht="15.75" customHeight="1" thickBot="1">
      <c r="A34" s="315"/>
      <c r="B34" s="37"/>
      <c r="C34" s="331"/>
      <c r="D34" s="332"/>
      <c r="E34" s="332"/>
      <c r="F34" s="332"/>
      <c r="G34" s="332"/>
      <c r="H34" s="332"/>
      <c r="I34" s="332"/>
      <c r="J34" s="332"/>
      <c r="K34" s="332"/>
      <c r="L34" s="332"/>
      <c r="M34" s="333"/>
    </row>
    <row r="35" spans="1:13" ht="15.75" customHeight="1" thickTop="1">
      <c r="A35" s="315"/>
      <c r="B35" s="37"/>
      <c r="D35" s="35"/>
    </row>
    <row r="36" spans="1:13" ht="15.75" customHeight="1">
      <c r="A36" s="315"/>
      <c r="B36" s="33"/>
      <c r="D36" s="35"/>
    </row>
    <row r="37" spans="1:13" ht="15.75" customHeight="1">
      <c r="A37" s="315"/>
      <c r="B37" s="44"/>
      <c r="D37" s="35"/>
    </row>
    <row r="38" spans="1:13" ht="15.75" customHeight="1">
      <c r="A38" s="315"/>
      <c r="B38" s="43"/>
      <c r="D38" s="35"/>
    </row>
    <row r="39" spans="1:13" ht="15.75" customHeight="1">
      <c r="A39" s="315"/>
      <c r="B39" s="43"/>
      <c r="D39" s="35"/>
    </row>
    <row r="40" spans="1:13" ht="15.75" customHeight="1">
      <c r="A40" s="315"/>
      <c r="B40" s="43"/>
      <c r="D40" s="35"/>
    </row>
    <row r="41" spans="1:13" ht="15.75" customHeight="1">
      <c r="A41" s="315"/>
      <c r="B41" s="43"/>
      <c r="D41" s="35"/>
    </row>
    <row r="42" spans="1:13" ht="15.75" customHeight="1">
      <c r="A42" s="315"/>
      <c r="B42" s="43"/>
      <c r="D42" s="35"/>
    </row>
    <row r="43" spans="1:13" ht="15.75" customHeight="1">
      <c r="A43" s="315"/>
      <c r="B43" s="33"/>
      <c r="D43" s="35"/>
    </row>
    <row r="44" spans="1:13" ht="15.75" customHeight="1">
      <c r="A44" s="315"/>
      <c r="B44" s="44"/>
      <c r="D44" s="35"/>
    </row>
    <row r="45" spans="1:13" ht="15.75" customHeight="1">
      <c r="A45" s="315"/>
      <c r="B45" s="43"/>
      <c r="D45" s="35"/>
    </row>
    <row r="46" spans="1:13" ht="15.75" customHeight="1">
      <c r="A46" s="315"/>
      <c r="B46" s="43"/>
      <c r="D46" s="35"/>
    </row>
    <row r="47" spans="1:13" ht="15.75" customHeight="1">
      <c r="A47" s="315"/>
      <c r="B47" s="33"/>
      <c r="D47" s="35"/>
    </row>
    <row r="48" spans="1:13" ht="15.75" customHeight="1">
      <c r="A48" s="315"/>
      <c r="B48" s="44"/>
      <c r="D48" s="35"/>
    </row>
    <row r="49" spans="1:4" ht="15.75" customHeight="1">
      <c r="A49" s="315"/>
      <c r="B49" s="44"/>
      <c r="D49" s="35"/>
    </row>
    <row r="50" spans="1:4" ht="15.75" customHeight="1">
      <c r="A50" s="315"/>
      <c r="B50" s="43"/>
      <c r="D50" s="35"/>
    </row>
    <row r="51" spans="1:4" ht="15.75" customHeight="1">
      <c r="A51" s="315"/>
      <c r="B51" s="43"/>
      <c r="D51" s="35"/>
    </row>
    <row r="52" spans="1:4" ht="15.75" customHeight="1">
      <c r="A52" s="315"/>
      <c r="B52" s="37"/>
      <c r="D52" s="35"/>
    </row>
    <row r="53" spans="1:4" ht="15.75" customHeight="1">
      <c r="A53" s="315"/>
      <c r="B53" s="37"/>
      <c r="D53" s="35"/>
    </row>
    <row r="54" spans="1:4" ht="15.75" customHeight="1">
      <c r="A54" s="315"/>
      <c r="B54" s="37"/>
      <c r="D54" s="35"/>
    </row>
    <row r="55" spans="1:4" ht="15.75" customHeight="1">
      <c r="A55" s="315"/>
      <c r="B55" s="43"/>
      <c r="D55" s="35"/>
    </row>
    <row r="56" spans="1:4" ht="15.75" customHeight="1">
      <c r="A56" s="315"/>
      <c r="B56" s="39"/>
      <c r="D56" s="35"/>
    </row>
    <row r="57" spans="1:4" ht="15.75" customHeight="1">
      <c r="A57" s="315"/>
      <c r="B57" s="33"/>
      <c r="D57" s="35"/>
    </row>
    <row r="58" spans="1:4" ht="15.75" customHeight="1">
      <c r="A58" s="315"/>
      <c r="B58" s="43"/>
      <c r="D58" s="35"/>
    </row>
    <row r="59" spans="1:4" ht="15.75" customHeight="1">
      <c r="A59" s="315"/>
      <c r="B59" s="43"/>
      <c r="D59" s="35"/>
    </row>
    <row r="60" spans="1:4" ht="15.75" customHeight="1">
      <c r="A60" s="315"/>
      <c r="B60" s="43"/>
      <c r="D60" s="35"/>
    </row>
    <row r="61" spans="1:4" ht="15.75" customHeight="1">
      <c r="A61" s="315"/>
      <c r="B61" s="34"/>
      <c r="D61" s="35"/>
    </row>
    <row r="62" spans="1:4" ht="15.75" customHeight="1">
      <c r="A62" s="315"/>
      <c r="B62" s="40"/>
      <c r="D62" s="36"/>
    </row>
    <row r="63" spans="1:4" ht="15.75" customHeight="1">
      <c r="A63" s="315"/>
      <c r="B63" s="44"/>
      <c r="D63" s="35"/>
    </row>
    <row r="64" spans="1:4" ht="15.75" customHeight="1">
      <c r="A64" s="315"/>
      <c r="B64" s="43"/>
      <c r="D64" s="35"/>
    </row>
    <row r="65" spans="1:4" ht="15.75" customHeight="1">
      <c r="A65" s="315"/>
      <c r="B65" s="43"/>
      <c r="D65" s="35"/>
    </row>
    <row r="66" spans="1:4" ht="15.75" customHeight="1">
      <c r="A66" s="315"/>
      <c r="B66" s="37"/>
      <c r="D66" s="35"/>
    </row>
    <row r="67" spans="1:4" ht="15.75" customHeight="1">
      <c r="A67" s="315"/>
      <c r="B67" s="37"/>
      <c r="D67" s="35"/>
    </row>
    <row r="68" spans="1:4" ht="15.75" customHeight="1">
      <c r="A68" s="315"/>
      <c r="B68" s="43"/>
      <c r="D68" s="36"/>
    </row>
    <row r="69" spans="1:4" ht="15.75" customHeight="1">
      <c r="A69" s="315"/>
      <c r="B69" s="38"/>
      <c r="D69" s="36"/>
    </row>
    <row r="70" spans="1:4" ht="15.75" customHeight="1">
      <c r="A70" s="315"/>
      <c r="B70" s="33"/>
      <c r="D70" s="35"/>
    </row>
    <row r="71" spans="1:4" ht="15.75" customHeight="1">
      <c r="A71" s="315"/>
      <c r="B71" s="44"/>
      <c r="D71" s="35"/>
    </row>
    <row r="72" spans="1:4" ht="15.75" customHeight="1">
      <c r="A72" s="315"/>
      <c r="B72" s="37"/>
      <c r="D72" s="35"/>
    </row>
    <row r="73" spans="1:4" ht="15.75" customHeight="1">
      <c r="A73" s="315"/>
      <c r="B73" s="33"/>
      <c r="D73" s="35"/>
    </row>
    <row r="74" spans="1:4" ht="15.75" customHeight="1">
      <c r="A74" s="315"/>
      <c r="B74" s="44"/>
      <c r="D74" s="35"/>
    </row>
    <row r="75" spans="1:4" ht="15.75" customHeight="1">
      <c r="A75" s="315"/>
      <c r="B75" s="44"/>
      <c r="D75" s="35"/>
    </row>
    <row r="76" spans="1:4" ht="15.75" customHeight="1">
      <c r="A76" s="315"/>
      <c r="B76" s="43"/>
      <c r="D76" s="35"/>
    </row>
    <row r="77" spans="1:4" ht="15.75" customHeight="1">
      <c r="A77" s="315"/>
      <c r="B77" s="43"/>
      <c r="D77" s="35"/>
    </row>
    <row r="78" spans="1:4" ht="15.75" customHeight="1">
      <c r="A78" s="315"/>
      <c r="B78" s="43"/>
      <c r="D78" s="35"/>
    </row>
    <row r="79" spans="1:4" ht="15.75" customHeight="1">
      <c r="A79" s="315"/>
      <c r="B79" s="33"/>
      <c r="D79" s="35"/>
    </row>
    <row r="80" spans="1:4" ht="15.75" customHeight="1">
      <c r="A80" s="315"/>
      <c r="B80" s="44"/>
      <c r="D80" s="35"/>
    </row>
    <row r="81" spans="1:4" ht="15.75" customHeight="1">
      <c r="A81" s="315"/>
      <c r="B81" s="43"/>
      <c r="D81" s="35"/>
    </row>
    <row r="82" spans="1:4" ht="15.75" customHeight="1">
      <c r="A82" s="315"/>
      <c r="B82" s="43"/>
      <c r="D82" s="35"/>
    </row>
    <row r="83" spans="1:4" ht="15.75" customHeight="1">
      <c r="A83" s="315"/>
      <c r="B83" s="34"/>
      <c r="D83" s="35"/>
    </row>
    <row r="84" spans="1:4" ht="15.75" customHeight="1">
      <c r="A84" s="315"/>
      <c r="B84" s="43"/>
      <c r="D84" s="35"/>
    </row>
    <row r="85" spans="1:4" ht="15.75" customHeight="1">
      <c r="A85" s="315"/>
      <c r="B85" s="40"/>
      <c r="D85" s="36"/>
    </row>
    <row r="86" spans="1:4">
      <c r="A86" s="40"/>
      <c r="B86" s="40"/>
      <c r="D86" s="36"/>
    </row>
  </sheetData>
  <mergeCells count="19">
    <mergeCell ref="B2:M2"/>
    <mergeCell ref="N10:O11"/>
    <mergeCell ref="A21:A62"/>
    <mergeCell ref="K8:K11"/>
    <mergeCell ref="L8:L11"/>
    <mergeCell ref="M8:M11"/>
    <mergeCell ref="B7:C7"/>
    <mergeCell ref="A63:A85"/>
    <mergeCell ref="H8:H11"/>
    <mergeCell ref="G8:G11"/>
    <mergeCell ref="I8:I11"/>
    <mergeCell ref="J8:J11"/>
    <mergeCell ref="F8:F11"/>
    <mergeCell ref="B8:B11"/>
    <mergeCell ref="C8:C11"/>
    <mergeCell ref="D8:D11"/>
    <mergeCell ref="E8:E11"/>
    <mergeCell ref="D19:G21"/>
    <mergeCell ref="C23:M34"/>
  </mergeCells>
  <phoneticPr fontId="1"/>
  <conditionalFormatting sqref="K14:K16">
    <cfRule type="expression" dxfId="0" priority="2">
      <formula>IF(C14="都道府県が行う事業（直接補助）",TRUE,FALSE)</formula>
    </cfRule>
  </conditionalFormatting>
  <dataValidations count="4">
    <dataValidation imeMode="off" allowBlank="1" showInputMessage="1" showErrorMessage="1" sqref="B20:B86 I8:I13 C8:C13 D8:G16 H35:H86 C87:K1048576 L17:M17 H8 H12:H13 H17:H18 E17:G18 J8:K16 G35:G86 C17:D19 I17:K22 I35:K86" xr:uid="{E696A853-67AD-4290-A80F-8C3E356702FE}"/>
    <dataValidation type="list" allowBlank="1" showInputMessage="1" showErrorMessage="1" sqref="C14:C16" xr:uid="{A27FBB4C-1452-4C36-9F25-AA0940DE96E1}">
      <formula1>$C$19:$C$20</formula1>
    </dataValidation>
    <dataValidation allowBlank="1" showInputMessage="1" showErrorMessage="1" sqref="I14:I16" xr:uid="{A2C4700B-B1A5-4B78-A24C-459680C33C7D}"/>
    <dataValidation type="list" imeMode="off" allowBlank="1" showInputMessage="1" showErrorMessage="1" sqref="H14:H16" xr:uid="{D8013E2D-5D17-4262-8FA6-AC171BDE3A00}">
      <formula1>$H$19:$H$21</formula1>
    </dataValidation>
  </dataValidation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6F91E47-663B-4511-B64A-D981303ECA89}">
          <x14:formula1>
            <xm:f>都道府県リスト!$A$2:$A$48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pageSetUpPr fitToPage="1"/>
  </sheetPr>
  <dimension ref="A1:R24"/>
  <sheetViews>
    <sheetView view="pageBreakPreview" zoomScale="60" zoomScaleNormal="100" workbookViewId="0">
      <selection activeCell="N12" sqref="N12"/>
    </sheetView>
  </sheetViews>
  <sheetFormatPr defaultColWidth="9" defaultRowHeight="13.5"/>
  <cols>
    <col min="1" max="1" width="7.125" style="3" bestFit="1" customWidth="1"/>
    <col min="2" max="2" width="24.75" style="3" customWidth="1"/>
    <col min="3" max="10" width="11.25" style="3" customWidth="1"/>
    <col min="11" max="13" width="5.75" style="3" customWidth="1"/>
    <col min="14" max="15" width="5.625" style="3" customWidth="1"/>
    <col min="16" max="16384" width="9" style="3"/>
  </cols>
  <sheetData>
    <row r="1" spans="1:18" ht="21" customHeight="1" thickBot="1"/>
    <row r="2" spans="1:18" ht="24" customHeight="1" thickBot="1">
      <c r="B2" s="347" t="s">
        <v>93</v>
      </c>
      <c r="C2" s="348"/>
      <c r="D2" s="348"/>
      <c r="E2" s="348"/>
      <c r="F2" s="348"/>
      <c r="G2" s="348"/>
      <c r="H2" s="348"/>
      <c r="I2" s="348"/>
      <c r="J2" s="349"/>
    </row>
    <row r="4" spans="1:18" ht="19.5" customHeight="1">
      <c r="B4" s="159" t="s">
        <v>94</v>
      </c>
    </row>
    <row r="5" spans="1:18" ht="19.5" customHeight="1">
      <c r="B5" s="157" t="s">
        <v>61</v>
      </c>
    </row>
    <row r="6" spans="1:18" ht="19.5" customHeight="1">
      <c r="B6" s="158" t="s">
        <v>3</v>
      </c>
    </row>
    <row r="7" spans="1:18" ht="7.5" customHeight="1">
      <c r="B7" s="41"/>
      <c r="C7" s="41"/>
      <c r="D7" s="41"/>
      <c r="E7" s="41"/>
      <c r="F7" s="41"/>
      <c r="G7" s="41"/>
      <c r="H7" s="41"/>
      <c r="I7" s="41"/>
      <c r="J7" s="41"/>
    </row>
    <row r="8" spans="1:18" ht="19.5" thickBot="1">
      <c r="B8" s="279"/>
      <c r="C8" s="280"/>
      <c r="D8" s="3" t="s">
        <v>4</v>
      </c>
    </row>
    <row r="9" spans="1:18" ht="45" customHeight="1" thickTop="1">
      <c r="B9" s="350" t="s">
        <v>95</v>
      </c>
      <c r="C9" s="160" t="s">
        <v>96</v>
      </c>
      <c r="D9" s="160" t="s">
        <v>97</v>
      </c>
      <c r="E9" s="161" t="s">
        <v>98</v>
      </c>
      <c r="F9" s="160" t="s">
        <v>99</v>
      </c>
      <c r="G9" s="161" t="s">
        <v>100</v>
      </c>
      <c r="H9" s="161" t="s">
        <v>101</v>
      </c>
      <c r="I9" s="162" t="s">
        <v>102</v>
      </c>
      <c r="J9" s="163" t="s">
        <v>73</v>
      </c>
    </row>
    <row r="10" spans="1:18" ht="13.5" customHeight="1" thickBot="1">
      <c r="B10" s="351"/>
      <c r="C10" s="4" t="s">
        <v>103</v>
      </c>
      <c r="D10" s="5" t="s">
        <v>104</v>
      </c>
      <c r="E10" s="4" t="s">
        <v>105</v>
      </c>
      <c r="F10" s="5" t="s">
        <v>106</v>
      </c>
      <c r="G10" s="4" t="s">
        <v>107</v>
      </c>
      <c r="H10" s="4" t="s">
        <v>108</v>
      </c>
      <c r="I10" s="64"/>
      <c r="J10" s="66" t="s">
        <v>109</v>
      </c>
    </row>
    <row r="11" spans="1:18" ht="18.75" customHeight="1">
      <c r="B11" s="6"/>
      <c r="C11" s="82" t="s">
        <v>110</v>
      </c>
      <c r="D11" s="82" t="s">
        <v>111</v>
      </c>
      <c r="E11" s="82" t="s">
        <v>110</v>
      </c>
      <c r="F11" s="82" t="s">
        <v>110</v>
      </c>
      <c r="G11" s="82" t="s">
        <v>112</v>
      </c>
      <c r="H11" s="82" t="s">
        <v>112</v>
      </c>
      <c r="I11" s="65"/>
      <c r="J11" s="7"/>
    </row>
    <row r="12" spans="1:18" ht="22.5" customHeight="1">
      <c r="A12" s="3" t="s">
        <v>47</v>
      </c>
      <c r="B12" s="230" t="s">
        <v>113</v>
      </c>
      <c r="C12" s="231">
        <v>50000000</v>
      </c>
      <c r="D12" s="231">
        <v>8500000</v>
      </c>
      <c r="E12" s="232">
        <f t="shared" ref="E12:E17" si="0">C12-D12</f>
        <v>41500000</v>
      </c>
      <c r="F12" s="231">
        <v>40000000</v>
      </c>
      <c r="G12" s="233">
        <v>16800000</v>
      </c>
      <c r="H12" s="232">
        <f>MIN(E12,F12,G12)</f>
        <v>16800000</v>
      </c>
      <c r="I12" s="234">
        <v>0.5</v>
      </c>
      <c r="J12" s="232">
        <f t="shared" ref="J12:J17" si="1">H12*I12</f>
        <v>8400000</v>
      </c>
      <c r="K12" s="8"/>
      <c r="L12" s="9"/>
      <c r="M12" s="9"/>
      <c r="N12" s="9"/>
      <c r="O12" s="9"/>
    </row>
    <row r="13" spans="1:18" ht="22.5" customHeight="1">
      <c r="B13" s="171"/>
      <c r="C13" s="173"/>
      <c r="D13" s="173"/>
      <c r="E13" s="164">
        <f t="shared" si="0"/>
        <v>0</v>
      </c>
      <c r="F13" s="173"/>
      <c r="G13" s="167">
        <v>16800000</v>
      </c>
      <c r="H13" s="164">
        <f t="shared" ref="H13:H16" si="2">MIN(E13,F13,G13)</f>
        <v>0</v>
      </c>
      <c r="I13" s="166">
        <v>0.5</v>
      </c>
      <c r="J13" s="164">
        <f t="shared" si="1"/>
        <v>0</v>
      </c>
      <c r="K13" s="8"/>
      <c r="L13" s="9"/>
      <c r="M13" s="9"/>
      <c r="N13" s="9"/>
      <c r="O13" s="9"/>
    </row>
    <row r="14" spans="1:18" ht="22.5" customHeight="1">
      <c r="B14" s="171"/>
      <c r="C14" s="173"/>
      <c r="D14" s="173"/>
      <c r="E14" s="164">
        <f t="shared" si="0"/>
        <v>0</v>
      </c>
      <c r="F14" s="173"/>
      <c r="G14" s="167">
        <v>16800000</v>
      </c>
      <c r="H14" s="164">
        <f>MIN(E14,F14,G14)</f>
        <v>0</v>
      </c>
      <c r="I14" s="166">
        <v>0.5</v>
      </c>
      <c r="J14" s="164">
        <f t="shared" si="1"/>
        <v>0</v>
      </c>
      <c r="K14" s="8"/>
      <c r="L14" s="9"/>
      <c r="M14" s="9"/>
      <c r="N14" s="9"/>
      <c r="O14" s="9"/>
    </row>
    <row r="15" spans="1:18" ht="22.5" customHeight="1">
      <c r="B15" s="171"/>
      <c r="C15" s="173"/>
      <c r="D15" s="173"/>
      <c r="E15" s="164">
        <f t="shared" si="0"/>
        <v>0</v>
      </c>
      <c r="F15" s="173"/>
      <c r="G15" s="167">
        <v>16800000</v>
      </c>
      <c r="H15" s="164">
        <f>MIN(E15,F15,G15)</f>
        <v>0</v>
      </c>
      <c r="I15" s="166">
        <v>0.5</v>
      </c>
      <c r="J15" s="164">
        <f t="shared" si="1"/>
        <v>0</v>
      </c>
      <c r="K15" s="8"/>
      <c r="L15" s="9"/>
      <c r="M15" s="9"/>
      <c r="N15" s="9"/>
      <c r="O15" s="9"/>
    </row>
    <row r="16" spans="1:18" ht="22.5" customHeight="1">
      <c r="B16" s="171"/>
      <c r="C16" s="173"/>
      <c r="D16" s="173"/>
      <c r="E16" s="164">
        <f t="shared" si="0"/>
        <v>0</v>
      </c>
      <c r="F16" s="173"/>
      <c r="G16" s="167">
        <v>16800000</v>
      </c>
      <c r="H16" s="164">
        <f t="shared" si="2"/>
        <v>0</v>
      </c>
      <c r="I16" s="166">
        <v>0.5</v>
      </c>
      <c r="J16" s="164">
        <f t="shared" si="1"/>
        <v>0</v>
      </c>
      <c r="K16" s="8"/>
      <c r="L16" s="9"/>
      <c r="M16" s="9"/>
      <c r="N16" s="9"/>
      <c r="O16" s="9"/>
      <c r="R16" s="67"/>
    </row>
    <row r="17" spans="2:15" ht="22.5" customHeight="1" thickBot="1">
      <c r="B17" s="172"/>
      <c r="C17" s="174"/>
      <c r="D17" s="174"/>
      <c r="E17" s="165">
        <f t="shared" si="0"/>
        <v>0</v>
      </c>
      <c r="F17" s="174"/>
      <c r="G17" s="168">
        <v>16800000</v>
      </c>
      <c r="H17" s="169">
        <f>MIN(E17,F17,G17)</f>
        <v>0</v>
      </c>
      <c r="I17" s="170">
        <v>0.5</v>
      </c>
      <c r="J17" s="169">
        <f t="shared" si="1"/>
        <v>0</v>
      </c>
      <c r="K17" s="8"/>
      <c r="L17" s="9"/>
      <c r="M17" s="9"/>
      <c r="N17" s="9"/>
      <c r="O17" s="9"/>
    </row>
    <row r="18" spans="2:15" ht="22.5" customHeight="1" thickTop="1" thickBot="1">
      <c r="B18" s="10" t="s">
        <v>114</v>
      </c>
      <c r="C18" s="78"/>
      <c r="D18" s="79"/>
      <c r="E18" s="80"/>
      <c r="F18" s="78"/>
      <c r="G18" s="79"/>
      <c r="H18" s="80"/>
      <c r="I18" s="79"/>
      <c r="J18" s="179">
        <f>SUM(J13:J17)</f>
        <v>0</v>
      </c>
    </row>
    <row r="19" spans="2:15" ht="14.25" thickTop="1">
      <c r="B19" s="2"/>
    </row>
    <row r="20" spans="2:15">
      <c r="B20" s="11" t="s">
        <v>115</v>
      </c>
      <c r="H20" s="67"/>
    </row>
    <row r="21" spans="2:15">
      <c r="B21" s="69" t="s">
        <v>116</v>
      </c>
    </row>
    <row r="22" spans="2:15">
      <c r="B22" s="266" t="s">
        <v>117</v>
      </c>
      <c r="C22" s="266"/>
      <c r="D22" s="266"/>
      <c r="E22" s="266"/>
      <c r="F22" s="266"/>
      <c r="G22" s="266"/>
      <c r="H22" s="265"/>
    </row>
    <row r="23" spans="2:15" ht="84" customHeight="1">
      <c r="B23" s="352" t="s">
        <v>188</v>
      </c>
      <c r="C23" s="352"/>
      <c r="D23" s="352"/>
      <c r="E23" s="352"/>
      <c r="F23" s="352"/>
      <c r="G23" s="352"/>
      <c r="H23" s="352"/>
      <c r="I23" s="352"/>
      <c r="J23" s="352"/>
      <c r="K23" s="352"/>
      <c r="L23" s="352"/>
    </row>
    <row r="24" spans="2:15">
      <c r="B24" s="266" t="s">
        <v>118</v>
      </c>
      <c r="C24" s="266"/>
      <c r="D24" s="266"/>
      <c r="E24" s="266"/>
      <c r="F24" s="266"/>
      <c r="G24" s="266"/>
      <c r="H24" s="265"/>
    </row>
  </sheetData>
  <mergeCells count="4">
    <mergeCell ref="B2:J2"/>
    <mergeCell ref="B9:B10"/>
    <mergeCell ref="B8:C8"/>
    <mergeCell ref="B23:L23"/>
  </mergeCells>
  <phoneticPr fontId="1"/>
  <pageMargins left="0.7" right="0.7" top="0.75" bottom="0.75" header="0.3" footer="0.3"/>
  <pageSetup paperSize="9" scale="9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pageSetUpPr fitToPage="1"/>
  </sheetPr>
  <dimension ref="A1:J36"/>
  <sheetViews>
    <sheetView view="pageBreakPreview" zoomScale="60" zoomScaleNormal="100" workbookViewId="0">
      <selection activeCell="O19" sqref="O19"/>
    </sheetView>
  </sheetViews>
  <sheetFormatPr defaultColWidth="9" defaultRowHeight="13.5"/>
  <cols>
    <col min="1" max="1" width="7.5" style="12" bestFit="1" customWidth="1"/>
    <col min="2" max="2" width="29.375" style="12" customWidth="1"/>
    <col min="3" max="4" width="13.875" style="12" customWidth="1"/>
    <col min="5" max="5" width="15.5" style="12" bestFit="1" customWidth="1"/>
    <col min="6" max="7" width="13.875" style="12" customWidth="1"/>
    <col min="8" max="8" width="17.125" style="12" customWidth="1"/>
    <col min="9" max="9" width="10.5" style="12" customWidth="1"/>
    <col min="10" max="10" width="12.75" style="72" customWidth="1"/>
    <col min="11" max="16384" width="9" style="12"/>
  </cols>
  <sheetData>
    <row r="1" spans="1:10" ht="13.5" customHeight="1" thickBot="1"/>
    <row r="2" spans="1:10" ht="19.5" customHeight="1" thickBot="1">
      <c r="B2" s="356" t="s">
        <v>119</v>
      </c>
      <c r="C2" s="357"/>
      <c r="D2" s="357"/>
      <c r="E2" s="357"/>
      <c r="F2" s="357"/>
      <c r="G2" s="357"/>
      <c r="H2" s="357"/>
      <c r="I2" s="357"/>
      <c r="J2" s="358"/>
    </row>
    <row r="4" spans="1:10">
      <c r="B4" s="154" t="s">
        <v>60</v>
      </c>
      <c r="C4" s="108"/>
      <c r="D4" s="108"/>
    </row>
    <row r="5" spans="1:10">
      <c r="B5" s="155" t="s">
        <v>61</v>
      </c>
      <c r="C5" s="109"/>
      <c r="D5" s="109"/>
    </row>
    <row r="6" spans="1:10">
      <c r="B6" s="156" t="s">
        <v>3</v>
      </c>
      <c r="C6" s="109"/>
      <c r="D6" s="109"/>
    </row>
    <row r="7" spans="1:10">
      <c r="B7" s="42"/>
      <c r="C7" s="42"/>
      <c r="D7" s="42"/>
      <c r="E7" s="42"/>
      <c r="F7" s="42"/>
      <c r="G7" s="42"/>
      <c r="H7" s="42"/>
      <c r="I7" s="42"/>
    </row>
    <row r="8" spans="1:10" ht="19.5" thickBot="1">
      <c r="B8" s="345"/>
      <c r="C8" s="346"/>
      <c r="D8" s="153" t="s">
        <v>4</v>
      </c>
    </row>
    <row r="9" spans="1:10">
      <c r="B9" s="353" t="s">
        <v>120</v>
      </c>
      <c r="C9" s="110" t="s">
        <v>121</v>
      </c>
      <c r="D9" s="111" t="s">
        <v>122</v>
      </c>
      <c r="E9" s="131" t="s">
        <v>123</v>
      </c>
      <c r="F9" s="111" t="s">
        <v>124</v>
      </c>
      <c r="G9" s="131" t="s">
        <v>125</v>
      </c>
      <c r="H9" s="137" t="s">
        <v>126</v>
      </c>
      <c r="I9" s="138"/>
      <c r="J9" s="139"/>
    </row>
    <row r="10" spans="1:10">
      <c r="B10" s="354"/>
      <c r="C10" s="112" t="s">
        <v>127</v>
      </c>
      <c r="D10" s="113" t="s">
        <v>128</v>
      </c>
      <c r="E10" s="132" t="s">
        <v>129</v>
      </c>
      <c r="F10" s="113" t="s">
        <v>130</v>
      </c>
      <c r="G10" s="132" t="s">
        <v>131</v>
      </c>
      <c r="H10" s="140" t="s">
        <v>70</v>
      </c>
      <c r="I10" s="141" t="s">
        <v>132</v>
      </c>
      <c r="J10" s="142" t="s">
        <v>73</v>
      </c>
    </row>
    <row r="11" spans="1:10" ht="21">
      <c r="B11" s="355"/>
      <c r="C11" s="114"/>
      <c r="D11" s="115" t="s">
        <v>133</v>
      </c>
      <c r="E11" s="133" t="s">
        <v>134</v>
      </c>
      <c r="F11" s="115" t="s">
        <v>135</v>
      </c>
      <c r="G11" s="133"/>
      <c r="H11" s="143" t="s">
        <v>136</v>
      </c>
      <c r="I11" s="144"/>
      <c r="J11" s="145"/>
    </row>
    <row r="12" spans="1:10">
      <c r="B12" s="73"/>
      <c r="C12" s="13" t="s">
        <v>137</v>
      </c>
      <c r="D12" s="14" t="s">
        <v>137</v>
      </c>
      <c r="E12" s="15" t="s">
        <v>137</v>
      </c>
      <c r="F12" s="14" t="s">
        <v>137</v>
      </c>
      <c r="G12" s="14" t="s">
        <v>137</v>
      </c>
      <c r="H12" s="70" t="s">
        <v>137</v>
      </c>
      <c r="I12" s="71"/>
      <c r="J12" s="87"/>
    </row>
    <row r="13" spans="1:10">
      <c r="A13" s="12" t="s">
        <v>47</v>
      </c>
      <c r="B13" s="236" t="s">
        <v>138</v>
      </c>
      <c r="C13" s="237">
        <v>3200000</v>
      </c>
      <c r="D13" s="238">
        <v>100000</v>
      </c>
      <c r="E13" s="239">
        <f>C13-D13</f>
        <v>3100000</v>
      </c>
      <c r="F13" s="238">
        <v>3000000</v>
      </c>
      <c r="G13" s="239">
        <v>7279000</v>
      </c>
      <c r="H13" s="240">
        <f t="shared" ref="H13:H29" si="0">MIN(E13,F13,G13)</f>
        <v>3000000</v>
      </c>
      <c r="I13" s="241">
        <v>0.5</v>
      </c>
      <c r="J13" s="242">
        <f t="shared" ref="J13:J29" si="1">H13*I13</f>
        <v>1500000</v>
      </c>
    </row>
    <row r="14" spans="1:10">
      <c r="B14" s="116"/>
      <c r="C14" s="117"/>
      <c r="D14" s="118"/>
      <c r="E14" s="134">
        <f t="shared" ref="E14:E29" si="2">C14-D14</f>
        <v>0</v>
      </c>
      <c r="F14" s="118"/>
      <c r="G14" s="134">
        <v>7279000</v>
      </c>
      <c r="H14" s="146">
        <f t="shared" si="0"/>
        <v>0</v>
      </c>
      <c r="I14" s="235">
        <v>0.5</v>
      </c>
      <c r="J14" s="149">
        <f t="shared" si="1"/>
        <v>0</v>
      </c>
    </row>
    <row r="15" spans="1:10">
      <c r="B15" s="119"/>
      <c r="C15" s="120"/>
      <c r="D15" s="121"/>
      <c r="E15" s="135">
        <f t="shared" si="2"/>
        <v>0</v>
      </c>
      <c r="F15" s="121"/>
      <c r="G15" s="135">
        <v>7279000</v>
      </c>
      <c r="H15" s="147">
        <f t="shared" si="0"/>
        <v>0</v>
      </c>
      <c r="I15" s="148">
        <v>0.5</v>
      </c>
      <c r="J15" s="149">
        <f t="shared" si="1"/>
        <v>0</v>
      </c>
    </row>
    <row r="16" spans="1:10">
      <c r="B16" s="119"/>
      <c r="C16" s="120"/>
      <c r="D16" s="121"/>
      <c r="E16" s="135">
        <f t="shared" si="2"/>
        <v>0</v>
      </c>
      <c r="F16" s="121"/>
      <c r="G16" s="135">
        <v>7279000</v>
      </c>
      <c r="H16" s="147">
        <f t="shared" si="0"/>
        <v>0</v>
      </c>
      <c r="I16" s="148">
        <v>0.5</v>
      </c>
      <c r="J16" s="149">
        <f t="shared" si="1"/>
        <v>0</v>
      </c>
    </row>
    <row r="17" spans="2:10">
      <c r="B17" s="119"/>
      <c r="C17" s="120"/>
      <c r="D17" s="121"/>
      <c r="E17" s="135">
        <f t="shared" si="2"/>
        <v>0</v>
      </c>
      <c r="F17" s="121"/>
      <c r="G17" s="135">
        <v>7279000</v>
      </c>
      <c r="H17" s="147">
        <f t="shared" si="0"/>
        <v>0</v>
      </c>
      <c r="I17" s="148">
        <v>0.5</v>
      </c>
      <c r="J17" s="149">
        <f t="shared" si="1"/>
        <v>0</v>
      </c>
    </row>
    <row r="18" spans="2:10">
      <c r="B18" s="122"/>
      <c r="C18" s="120"/>
      <c r="D18" s="121"/>
      <c r="E18" s="135">
        <f t="shared" si="2"/>
        <v>0</v>
      </c>
      <c r="F18" s="121"/>
      <c r="G18" s="135">
        <v>7279000</v>
      </c>
      <c r="H18" s="147">
        <f t="shared" si="0"/>
        <v>0</v>
      </c>
      <c r="I18" s="148">
        <v>0.5</v>
      </c>
      <c r="J18" s="149">
        <f t="shared" si="1"/>
        <v>0</v>
      </c>
    </row>
    <row r="19" spans="2:10">
      <c r="B19" s="123"/>
      <c r="C19" s="120"/>
      <c r="D19" s="121"/>
      <c r="E19" s="135">
        <f t="shared" si="2"/>
        <v>0</v>
      </c>
      <c r="F19" s="121"/>
      <c r="G19" s="135">
        <v>7279000</v>
      </c>
      <c r="H19" s="147">
        <f t="shared" si="0"/>
        <v>0</v>
      </c>
      <c r="I19" s="148">
        <v>0.5</v>
      </c>
      <c r="J19" s="149">
        <f t="shared" si="1"/>
        <v>0</v>
      </c>
    </row>
    <row r="20" spans="2:10">
      <c r="B20" s="124"/>
      <c r="C20" s="120"/>
      <c r="D20" s="121"/>
      <c r="E20" s="135">
        <f t="shared" si="2"/>
        <v>0</v>
      </c>
      <c r="F20" s="121"/>
      <c r="G20" s="135">
        <v>7279000</v>
      </c>
      <c r="H20" s="147">
        <f t="shared" si="0"/>
        <v>0</v>
      </c>
      <c r="I20" s="148">
        <v>0.5</v>
      </c>
      <c r="J20" s="149">
        <f t="shared" si="1"/>
        <v>0</v>
      </c>
    </row>
    <row r="21" spans="2:10">
      <c r="B21" s="122"/>
      <c r="C21" s="120"/>
      <c r="D21" s="121"/>
      <c r="E21" s="135">
        <f t="shared" si="2"/>
        <v>0</v>
      </c>
      <c r="F21" s="121"/>
      <c r="G21" s="135">
        <v>7279000</v>
      </c>
      <c r="H21" s="147">
        <f t="shared" si="0"/>
        <v>0</v>
      </c>
      <c r="I21" s="148">
        <v>0.5</v>
      </c>
      <c r="J21" s="149">
        <f t="shared" si="1"/>
        <v>0</v>
      </c>
    </row>
    <row r="22" spans="2:10">
      <c r="B22" s="122"/>
      <c r="C22" s="120"/>
      <c r="D22" s="121"/>
      <c r="E22" s="135">
        <f t="shared" si="2"/>
        <v>0</v>
      </c>
      <c r="F22" s="121"/>
      <c r="G22" s="135">
        <v>7279000</v>
      </c>
      <c r="H22" s="147">
        <f t="shared" si="0"/>
        <v>0</v>
      </c>
      <c r="I22" s="148">
        <v>0.5</v>
      </c>
      <c r="J22" s="149">
        <f t="shared" si="1"/>
        <v>0</v>
      </c>
    </row>
    <row r="23" spans="2:10">
      <c r="B23" s="125"/>
      <c r="C23" s="120"/>
      <c r="D23" s="121"/>
      <c r="E23" s="135">
        <f t="shared" si="2"/>
        <v>0</v>
      </c>
      <c r="F23" s="121"/>
      <c r="G23" s="135">
        <v>7279000</v>
      </c>
      <c r="H23" s="147">
        <f t="shared" si="0"/>
        <v>0</v>
      </c>
      <c r="I23" s="148">
        <v>0.5</v>
      </c>
      <c r="J23" s="149">
        <f t="shared" si="1"/>
        <v>0</v>
      </c>
    </row>
    <row r="24" spans="2:10">
      <c r="B24" s="124"/>
      <c r="C24" s="120"/>
      <c r="D24" s="121"/>
      <c r="E24" s="135">
        <f t="shared" si="2"/>
        <v>0</v>
      </c>
      <c r="F24" s="121"/>
      <c r="G24" s="135">
        <v>7279000</v>
      </c>
      <c r="H24" s="147">
        <f t="shared" si="0"/>
        <v>0</v>
      </c>
      <c r="I24" s="148">
        <v>0.5</v>
      </c>
      <c r="J24" s="149">
        <f t="shared" si="1"/>
        <v>0</v>
      </c>
    </row>
    <row r="25" spans="2:10">
      <c r="B25" s="122"/>
      <c r="C25" s="120"/>
      <c r="D25" s="121"/>
      <c r="E25" s="135">
        <f t="shared" si="2"/>
        <v>0</v>
      </c>
      <c r="F25" s="121"/>
      <c r="G25" s="135">
        <v>7279000</v>
      </c>
      <c r="H25" s="147">
        <f t="shared" si="0"/>
        <v>0</v>
      </c>
      <c r="I25" s="148">
        <v>0.5</v>
      </c>
      <c r="J25" s="149">
        <f t="shared" si="1"/>
        <v>0</v>
      </c>
    </row>
    <row r="26" spans="2:10">
      <c r="B26" s="122"/>
      <c r="C26" s="120"/>
      <c r="D26" s="121"/>
      <c r="E26" s="135">
        <f t="shared" si="2"/>
        <v>0</v>
      </c>
      <c r="F26" s="121"/>
      <c r="G26" s="135">
        <v>7279000</v>
      </c>
      <c r="H26" s="147">
        <f t="shared" si="0"/>
        <v>0</v>
      </c>
      <c r="I26" s="148">
        <v>0.5</v>
      </c>
      <c r="J26" s="149">
        <f t="shared" si="1"/>
        <v>0</v>
      </c>
    </row>
    <row r="27" spans="2:10">
      <c r="B27" s="125"/>
      <c r="C27" s="120"/>
      <c r="D27" s="121"/>
      <c r="E27" s="135">
        <f t="shared" si="2"/>
        <v>0</v>
      </c>
      <c r="F27" s="121"/>
      <c r="G27" s="135">
        <v>7279000</v>
      </c>
      <c r="H27" s="147">
        <f t="shared" si="0"/>
        <v>0</v>
      </c>
      <c r="I27" s="148">
        <v>0.5</v>
      </c>
      <c r="J27" s="149">
        <f t="shared" si="1"/>
        <v>0</v>
      </c>
    </row>
    <row r="28" spans="2:10">
      <c r="B28" s="126"/>
      <c r="C28" s="120"/>
      <c r="D28" s="121"/>
      <c r="E28" s="135">
        <f t="shared" si="2"/>
        <v>0</v>
      </c>
      <c r="F28" s="121"/>
      <c r="G28" s="135">
        <v>7279000</v>
      </c>
      <c r="H28" s="147">
        <f t="shared" si="0"/>
        <v>0</v>
      </c>
      <c r="I28" s="148">
        <v>0.5</v>
      </c>
      <c r="J28" s="149">
        <f t="shared" si="1"/>
        <v>0</v>
      </c>
    </row>
    <row r="29" spans="2:10" ht="14.25" thickBot="1">
      <c r="B29" s="127"/>
      <c r="C29" s="128"/>
      <c r="D29" s="129"/>
      <c r="E29" s="136">
        <f t="shared" si="2"/>
        <v>0</v>
      </c>
      <c r="F29" s="130"/>
      <c r="G29" s="136">
        <v>7279000</v>
      </c>
      <c r="H29" s="150">
        <f t="shared" si="0"/>
        <v>0</v>
      </c>
      <c r="I29" s="151">
        <v>0.5</v>
      </c>
      <c r="J29" s="152">
        <f t="shared" si="1"/>
        <v>0</v>
      </c>
    </row>
    <row r="30" spans="2:10" ht="15" thickTop="1" thickBot="1">
      <c r="B30" s="74" t="s">
        <v>114</v>
      </c>
      <c r="C30" s="75"/>
      <c r="D30" s="76"/>
      <c r="E30" s="77"/>
      <c r="F30" s="76"/>
      <c r="G30" s="76"/>
      <c r="H30" s="75"/>
      <c r="I30" s="81"/>
      <c r="J30" s="88">
        <f>SUM(J14:J29)</f>
        <v>0</v>
      </c>
    </row>
    <row r="32" spans="2:10">
      <c r="B32" s="11" t="s">
        <v>115</v>
      </c>
    </row>
    <row r="33" spans="2:10">
      <c r="B33" s="69" t="s">
        <v>116</v>
      </c>
    </row>
    <row r="34" spans="2:10">
      <c r="B34" s="266" t="s">
        <v>189</v>
      </c>
      <c r="C34" s="266"/>
      <c r="D34" s="266"/>
      <c r="E34" s="266"/>
      <c r="F34" s="266"/>
      <c r="G34" s="266"/>
      <c r="H34" s="265"/>
    </row>
    <row r="35" spans="2:10" ht="78" customHeight="1">
      <c r="B35" s="352" t="s">
        <v>188</v>
      </c>
      <c r="C35" s="352"/>
      <c r="D35" s="352"/>
      <c r="E35" s="352"/>
      <c r="F35" s="352"/>
      <c r="G35" s="352"/>
      <c r="H35" s="352"/>
      <c r="I35" s="352"/>
      <c r="J35" s="352"/>
    </row>
    <row r="36" spans="2:10">
      <c r="B36" s="266" t="s">
        <v>190</v>
      </c>
      <c r="C36" s="266"/>
      <c r="D36" s="266"/>
      <c r="E36" s="266"/>
      <c r="F36" s="266"/>
      <c r="G36" s="266"/>
      <c r="H36" s="265"/>
    </row>
  </sheetData>
  <mergeCells count="4">
    <mergeCell ref="B9:B11"/>
    <mergeCell ref="B8:C8"/>
    <mergeCell ref="B2:J2"/>
    <mergeCell ref="B35:J35"/>
  </mergeCells>
  <phoneticPr fontId="1"/>
  <pageMargins left="0.7" right="0.7" top="0.75" bottom="0.75" header="0.3" footer="0.3"/>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75"/>
  <sheetData>
    <row r="1" spans="1:2">
      <c r="A1" t="s">
        <v>139</v>
      </c>
    </row>
    <row r="2" spans="1:2">
      <c r="A2" t="s">
        <v>140</v>
      </c>
      <c r="B2">
        <v>1</v>
      </c>
    </row>
    <row r="3" spans="1:2">
      <c r="A3" t="s">
        <v>141</v>
      </c>
      <c r="B3">
        <v>2</v>
      </c>
    </row>
    <row r="4" spans="1:2">
      <c r="A4" t="s">
        <v>142</v>
      </c>
      <c r="B4">
        <v>3</v>
      </c>
    </row>
    <row r="5" spans="1:2">
      <c r="A5" t="s">
        <v>143</v>
      </c>
      <c r="B5">
        <v>4</v>
      </c>
    </row>
    <row r="6" spans="1:2">
      <c r="A6" t="s">
        <v>144</v>
      </c>
      <c r="B6">
        <v>5</v>
      </c>
    </row>
    <row r="7" spans="1:2">
      <c r="A7" t="s">
        <v>145</v>
      </c>
      <c r="B7">
        <v>6</v>
      </c>
    </row>
    <row r="8" spans="1:2">
      <c r="A8" t="s">
        <v>146</v>
      </c>
      <c r="B8">
        <v>7</v>
      </c>
    </row>
    <row r="9" spans="1:2">
      <c r="A9" t="s">
        <v>147</v>
      </c>
      <c r="B9">
        <v>8</v>
      </c>
    </row>
    <row r="10" spans="1:2">
      <c r="A10" t="s">
        <v>148</v>
      </c>
      <c r="B10">
        <v>9</v>
      </c>
    </row>
    <row r="11" spans="1:2">
      <c r="A11" t="s">
        <v>149</v>
      </c>
      <c r="B11">
        <v>10</v>
      </c>
    </row>
    <row r="12" spans="1:2">
      <c r="A12" t="s">
        <v>150</v>
      </c>
      <c r="B12">
        <v>11</v>
      </c>
    </row>
    <row r="13" spans="1:2">
      <c r="A13" t="s">
        <v>151</v>
      </c>
      <c r="B13">
        <v>12</v>
      </c>
    </row>
    <row r="14" spans="1:2">
      <c r="A14" t="s">
        <v>152</v>
      </c>
      <c r="B14">
        <v>13</v>
      </c>
    </row>
    <row r="15" spans="1:2">
      <c r="A15" t="s">
        <v>153</v>
      </c>
      <c r="B15">
        <v>14</v>
      </c>
    </row>
    <row r="16" spans="1:2">
      <c r="A16" t="s">
        <v>154</v>
      </c>
      <c r="B16">
        <v>15</v>
      </c>
    </row>
    <row r="17" spans="1:2">
      <c r="A17" t="s">
        <v>155</v>
      </c>
      <c r="B17">
        <v>16</v>
      </c>
    </row>
    <row r="18" spans="1:2">
      <c r="A18" t="s">
        <v>156</v>
      </c>
      <c r="B18">
        <v>17</v>
      </c>
    </row>
    <row r="19" spans="1:2">
      <c r="A19" t="s">
        <v>157</v>
      </c>
      <c r="B19">
        <v>18</v>
      </c>
    </row>
    <row r="20" spans="1:2">
      <c r="A20" t="s">
        <v>158</v>
      </c>
      <c r="B20">
        <v>19</v>
      </c>
    </row>
    <row r="21" spans="1:2">
      <c r="A21" t="s">
        <v>159</v>
      </c>
      <c r="B21">
        <v>20</v>
      </c>
    </row>
    <row r="22" spans="1:2">
      <c r="A22" t="s">
        <v>160</v>
      </c>
      <c r="B22">
        <v>21</v>
      </c>
    </row>
    <row r="23" spans="1:2">
      <c r="A23" t="s">
        <v>161</v>
      </c>
      <c r="B23">
        <v>22</v>
      </c>
    </row>
    <row r="24" spans="1:2">
      <c r="A24" t="s">
        <v>162</v>
      </c>
      <c r="B24">
        <v>23</v>
      </c>
    </row>
    <row r="25" spans="1:2">
      <c r="A25" t="s">
        <v>163</v>
      </c>
      <c r="B25">
        <v>24</v>
      </c>
    </row>
    <row r="26" spans="1:2">
      <c r="A26" t="s">
        <v>164</v>
      </c>
      <c r="B26">
        <v>25</v>
      </c>
    </row>
    <row r="27" spans="1:2">
      <c r="A27" t="s">
        <v>165</v>
      </c>
      <c r="B27">
        <v>26</v>
      </c>
    </row>
    <row r="28" spans="1:2">
      <c r="A28" t="s">
        <v>166</v>
      </c>
      <c r="B28">
        <v>27</v>
      </c>
    </row>
    <row r="29" spans="1:2">
      <c r="A29" t="s">
        <v>167</v>
      </c>
      <c r="B29">
        <v>28</v>
      </c>
    </row>
    <row r="30" spans="1:2">
      <c r="A30" t="s">
        <v>168</v>
      </c>
      <c r="B30">
        <v>29</v>
      </c>
    </row>
    <row r="31" spans="1:2">
      <c r="A31" t="s">
        <v>169</v>
      </c>
      <c r="B31">
        <v>30</v>
      </c>
    </row>
    <row r="32" spans="1:2">
      <c r="A32" t="s">
        <v>170</v>
      </c>
      <c r="B32">
        <v>31</v>
      </c>
    </row>
    <row r="33" spans="1:2">
      <c r="A33" t="s">
        <v>171</v>
      </c>
      <c r="B33">
        <v>32</v>
      </c>
    </row>
    <row r="34" spans="1:2">
      <c r="A34" t="s">
        <v>172</v>
      </c>
      <c r="B34">
        <v>33</v>
      </c>
    </row>
    <row r="35" spans="1:2">
      <c r="A35" t="s">
        <v>173</v>
      </c>
      <c r="B35">
        <v>34</v>
      </c>
    </row>
    <row r="36" spans="1:2">
      <c r="A36" t="s">
        <v>174</v>
      </c>
      <c r="B36">
        <v>35</v>
      </c>
    </row>
    <row r="37" spans="1:2">
      <c r="A37" t="s">
        <v>175</v>
      </c>
      <c r="B37">
        <v>36</v>
      </c>
    </row>
    <row r="38" spans="1:2">
      <c r="A38" t="s">
        <v>176</v>
      </c>
      <c r="B38">
        <v>37</v>
      </c>
    </row>
    <row r="39" spans="1:2">
      <c r="A39" t="s">
        <v>177</v>
      </c>
      <c r="B39">
        <v>38</v>
      </c>
    </row>
    <row r="40" spans="1:2">
      <c r="A40" t="s">
        <v>178</v>
      </c>
      <c r="B40">
        <v>39</v>
      </c>
    </row>
    <row r="41" spans="1:2">
      <c r="A41" t="s">
        <v>179</v>
      </c>
      <c r="B41">
        <v>40</v>
      </c>
    </row>
    <row r="42" spans="1:2">
      <c r="A42" t="s">
        <v>180</v>
      </c>
      <c r="B42">
        <v>41</v>
      </c>
    </row>
    <row r="43" spans="1:2">
      <c r="A43" t="s">
        <v>181</v>
      </c>
      <c r="B43">
        <v>42</v>
      </c>
    </row>
    <row r="44" spans="1:2">
      <c r="A44" t="s">
        <v>182</v>
      </c>
      <c r="B44">
        <v>43</v>
      </c>
    </row>
    <row r="45" spans="1:2">
      <c r="A45" t="s">
        <v>183</v>
      </c>
      <c r="B45">
        <v>44</v>
      </c>
    </row>
    <row r="46" spans="1:2">
      <c r="A46" t="s">
        <v>184</v>
      </c>
      <c r="B46">
        <v>45</v>
      </c>
    </row>
    <row r="47" spans="1:2">
      <c r="A47" t="s">
        <v>185</v>
      </c>
      <c r="B47">
        <v>46</v>
      </c>
    </row>
    <row r="48" spans="1:2">
      <c r="A48" t="s">
        <v>186</v>
      </c>
      <c r="B48">
        <v>47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（分娩取扱施設支援事業）都道府県⇒厚労省提出用</vt:lpstr>
      <vt:lpstr>（小児医療施設支援事業）都道府県⇒厚労省提出用</vt:lpstr>
      <vt:lpstr>（地域連携周産期支援_分娩_運営）都道府県⇒厚労省提出用</vt:lpstr>
      <vt:lpstr>（地域連携周産期支援_産科_施設）都道府県⇒厚労省提出用</vt:lpstr>
      <vt:lpstr>（地域連携周産期支援_産科_設備）都道府県⇒厚労省提出用</vt:lpstr>
      <vt:lpstr>都道府県リスト</vt:lpstr>
      <vt:lpstr>'（地域連携周産期支援_分娩_運営）都道府県⇒厚労省提出用'!Print_Area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2025-03-06T01:10:40Z</dcterms:created>
  <dcterms:modified xsi:type="dcterms:W3CDTF">2025-03-06T01:10:55Z</dcterms:modified>
  <cp:category/>
  <cp:contentStatus/>
</cp:coreProperties>
</file>