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\\10.165.148.12\500港湾振興室\010 港湾調査\01 年報・速報\R4\02_年報\01_統計システム出力データ\01_千葉港\"/>
    </mc:Choice>
  </mc:AlternateContent>
  <xr:revisionPtr revIDLastSave="0" documentId="13_ncr:1_{5748BFB4-F525-4F4D-9276-CF2D128E2B81}" xr6:coauthVersionLast="47" xr6:coauthVersionMax="47" xr10:uidLastSave="{00000000-0000-0000-0000-000000000000}"/>
  <bookViews>
    <workbookView xWindow="160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C4" i="2" s="1"/>
  <c r="B3" i="2"/>
  <c r="C3" i="2" s="1"/>
  <c r="E54" i="1" l="1"/>
  <c r="F54" i="1" s="1"/>
  <c r="F53" i="1"/>
  <c r="F52" i="1"/>
  <c r="F51" i="1"/>
  <c r="G54" i="1"/>
  <c r="I50" i="1"/>
  <c r="I51" i="1"/>
  <c r="I52" i="1"/>
  <c r="I53" i="1"/>
  <c r="I49" i="1"/>
  <c r="H50" i="1"/>
  <c r="H51" i="1"/>
  <c r="H52" i="1"/>
  <c r="H53" i="1"/>
  <c r="H49" i="1"/>
  <c r="F50" i="1"/>
  <c r="G17" i="1"/>
  <c r="E17" i="1"/>
  <c r="I13" i="1"/>
  <c r="I14" i="1"/>
  <c r="I15" i="1"/>
  <c r="I16" i="1"/>
  <c r="I12" i="1"/>
  <c r="H13" i="1"/>
  <c r="H14" i="1"/>
  <c r="H15" i="1"/>
  <c r="H16" i="1"/>
  <c r="H12" i="1"/>
  <c r="F17" i="1"/>
  <c r="F16" i="1"/>
  <c r="F15" i="1"/>
  <c r="F14" i="1"/>
  <c r="F13" i="1"/>
  <c r="I54" i="1" l="1"/>
  <c r="I17" i="1"/>
  <c r="H17" i="1"/>
  <c r="H54" i="1"/>
</calcChain>
</file>

<file path=xl/sharedStrings.xml><?xml version="1.0" encoding="utf-8"?>
<sst xmlns="http://schemas.openxmlformats.org/spreadsheetml/2006/main" count="38" uniqueCount="27">
  <si>
    <t>構成比</t>
    <rPh sb="0" eb="3">
      <t>コウセイヒ</t>
    </rPh>
    <phoneticPr fontId="1"/>
  </si>
  <si>
    <t>増減率％</t>
    <rPh sb="0" eb="3">
      <t>ゾウゲンリツ</t>
    </rPh>
    <phoneticPr fontId="1"/>
  </si>
  <si>
    <t>増減数</t>
    <rPh sb="0" eb="2">
      <t>ゾウゲン</t>
    </rPh>
    <rPh sb="2" eb="3">
      <t>スウ</t>
    </rPh>
    <phoneticPr fontId="1"/>
  </si>
  <si>
    <t>輸</t>
    <rPh sb="0" eb="1">
      <t>ユ</t>
    </rPh>
    <phoneticPr fontId="1"/>
  </si>
  <si>
    <t>出</t>
    <rPh sb="0" eb="1">
      <t>シュツ</t>
    </rPh>
    <phoneticPr fontId="1"/>
  </si>
  <si>
    <t>輸出貨物主要品種前年比較</t>
    <rPh sb="0" eb="2">
      <t>ユシュツ</t>
    </rPh>
    <rPh sb="2" eb="4">
      <t>カモツ</t>
    </rPh>
    <rPh sb="4" eb="6">
      <t>シュヨウ</t>
    </rPh>
    <rPh sb="6" eb="8">
      <t>ヒンシュ</t>
    </rPh>
    <rPh sb="8" eb="10">
      <t>ゼンネン</t>
    </rPh>
    <rPh sb="10" eb="12">
      <t>ヒカク</t>
    </rPh>
    <phoneticPr fontId="1"/>
  </si>
  <si>
    <t xml:space="preserve">       （単位：トン）</t>
    <rPh sb="8" eb="10">
      <t>タンイ</t>
    </rPh>
    <phoneticPr fontId="1"/>
  </si>
  <si>
    <t>入</t>
    <rPh sb="0" eb="1">
      <t>ニュウ</t>
    </rPh>
    <phoneticPr fontId="1"/>
  </si>
  <si>
    <t>区分</t>
    <rPh sb="0" eb="2">
      <t>クブン</t>
    </rPh>
    <phoneticPr fontId="1"/>
  </si>
  <si>
    <t>輸入貨物主要品種前年比較</t>
    <rPh sb="0" eb="1">
      <t>ユシュツ</t>
    </rPh>
    <rPh sb="1" eb="2">
      <t>ニュウ</t>
    </rPh>
    <rPh sb="2" eb="4">
      <t>カモツ</t>
    </rPh>
    <rPh sb="4" eb="6">
      <t>シュヨウ</t>
    </rPh>
    <rPh sb="6" eb="8">
      <t>ヒンシュ</t>
    </rPh>
    <rPh sb="8" eb="10">
      <t>ゼンネン</t>
    </rPh>
    <rPh sb="10" eb="12">
      <t>ヒカク</t>
    </rPh>
    <phoneticPr fontId="1"/>
  </si>
  <si>
    <t>その他の品種</t>
    <rPh sb="0" eb="3">
      <t>ソノタ</t>
    </rPh>
    <rPh sb="4" eb="6">
      <t>ヒンシュ</t>
    </rPh>
    <phoneticPr fontId="1"/>
  </si>
  <si>
    <t>表示年</t>
    <rPh sb="0" eb="2">
      <t>ヒョウジ</t>
    </rPh>
    <rPh sb="2" eb="3">
      <t>ネン</t>
    </rPh>
    <phoneticPr fontId="1"/>
  </si>
  <si>
    <t>輸出　合計</t>
    <rPh sb="0" eb="2">
      <t>ユシュツ</t>
    </rPh>
    <rPh sb="3" eb="5">
      <t>ゴウケイ</t>
    </rPh>
    <phoneticPr fontId="1"/>
  </si>
  <si>
    <t>輸入　合計</t>
    <rPh sb="0" eb="2">
      <t>ユニュウ</t>
    </rPh>
    <rPh sb="3" eb="5">
      <t>ゴウケイ</t>
    </rPh>
    <phoneticPr fontId="1"/>
  </si>
  <si>
    <t>令和４年</t>
  </si>
  <si>
    <t>令和４年</t>
    <phoneticPr fontId="1"/>
  </si>
  <si>
    <t>令和３年</t>
  </si>
  <si>
    <t>合計</t>
  </si>
  <si>
    <t>その他の石油</t>
  </si>
  <si>
    <t>揮発油</t>
  </si>
  <si>
    <t>化学薬品</t>
  </si>
  <si>
    <t>鋼材</t>
  </si>
  <si>
    <t>原油</t>
  </si>
  <si>
    <t>鉄鉱石</t>
  </si>
  <si>
    <t>（１）輸出</t>
    <rPh sb="3" eb="5">
      <t>ユシュツ</t>
    </rPh>
    <phoneticPr fontId="1"/>
  </si>
  <si>
    <t>（２）輸入</t>
    <rPh sb="3" eb="5">
      <t>ユニュウ</t>
    </rPh>
    <phoneticPr fontId="1"/>
  </si>
  <si>
    <r>
      <t xml:space="preserve">ＬＮＧ
</t>
    </r>
    <r>
      <rPr>
        <sz val="7"/>
        <rFont val="ＭＳ 明朝"/>
        <family val="1"/>
        <charset val="128"/>
      </rPr>
      <t>（液化天然ガス）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</si>
</sst>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distributed"/>
    </xf>
    <xf numFmtId="0" fontId="2" fillId="0" borderId="3" xfId="0" applyFont="1" applyBorder="1"/>
    <xf numFmtId="0" fontId="2" fillId="0" borderId="1" xfId="0" applyFont="1" applyBorder="1" applyAlignment="1">
      <alignment horizontal="distributed"/>
    </xf>
    <xf numFmtId="3" fontId="2" fillId="0" borderId="2" xfId="0" applyNumberFormat="1" applyFont="1" applyBorder="1"/>
    <xf numFmtId="3" fontId="2" fillId="0" borderId="4" xfId="0" applyNumberFormat="1" applyFont="1" applyBorder="1"/>
    <xf numFmtId="176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11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3" fontId="2" fillId="0" borderId="15" xfId="0" applyNumberFormat="1" applyFont="1" applyBorder="1"/>
    <xf numFmtId="176" fontId="2" fillId="0" borderId="16" xfId="0" applyNumberFormat="1" applyFont="1" applyBorder="1"/>
    <xf numFmtId="3" fontId="2" fillId="0" borderId="16" xfId="0" applyNumberFormat="1" applyFont="1" applyBorder="1"/>
    <xf numFmtId="3" fontId="2" fillId="0" borderId="17" xfId="0" applyNumberFormat="1" applyFont="1" applyBorder="1"/>
    <xf numFmtId="0" fontId="0" fillId="0" borderId="0" xfId="0" applyAlignment="1">
      <alignment horizontal="center"/>
    </xf>
    <xf numFmtId="0" fontId="0" fillId="0" borderId="4" xfId="0" applyBorder="1"/>
    <xf numFmtId="0" fontId="2" fillId="2" borderId="4" xfId="0" applyFont="1" applyFill="1" applyBorder="1"/>
    <xf numFmtId="3" fontId="0" fillId="0" borderId="4" xfId="0" applyNumberFormat="1" applyBorder="1"/>
    <xf numFmtId="0" fontId="2" fillId="2" borderId="4" xfId="0" applyFont="1" applyFill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shrinkToFit="1"/>
    </xf>
    <xf numFmtId="0" fontId="2" fillId="0" borderId="0" xfId="0" applyFont="1" applyAlignment="1">
      <alignment horizontal="distributed" wrapText="1"/>
    </xf>
    <xf numFmtId="0" fontId="2" fillId="0" borderId="14" xfId="0" applyFont="1" applyBorder="1" applyAlignment="1">
      <alignment shrinkToFit="1"/>
    </xf>
    <xf numFmtId="0" fontId="3" fillId="0" borderId="0" xfId="0" applyFont="1" applyAlignment="1">
      <alignment horizont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輸出貨物構成比</a:t>
            </a:r>
          </a:p>
        </c:rich>
      </c:tx>
      <c:layout>
        <c:manualLayout>
          <c:xMode val="edge"/>
          <c:yMode val="edge"/>
          <c:x val="0.31168831168831174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2337662337658"/>
          <c:y val="0.11636363636363638"/>
          <c:w val="0.77597402597402609"/>
          <c:h val="0.8690909090909091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6D5-4521-A6C2-22A88CF4927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D5-4521-A6C2-22A88CF4927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6D5-4521-A6C2-22A88CF4927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D5-4521-A6C2-22A88CF4927B}"/>
              </c:ext>
            </c:extLst>
          </c:dPt>
          <c:dLbls>
            <c:dLbl>
              <c:idx val="0"/>
              <c:layout>
                <c:manualLayout>
                  <c:x val="3.2648306493046717E-2"/>
                  <c:y val="-9.63129944809625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2A-41CD-A702-81FE1CC4D3A0}"/>
                </c:ext>
              </c:extLst>
            </c:dLbl>
            <c:dLbl>
              <c:idx val="2"/>
              <c:layout>
                <c:manualLayout>
                  <c:x val="-3.2648306493046717E-2"/>
                  <c:y val="1.44469491721443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D5-4521-A6C2-22A88CF4927B}"/>
                </c:ext>
              </c:extLst>
            </c:dLbl>
            <c:dLbl>
              <c:idx val="4"/>
              <c:layout>
                <c:manualLayout>
                  <c:x val="-5.7943383928120984E-2"/>
                  <c:y val="-3.4012563991629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68767684425971"/>
                      <c:h val="0.16581817122759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6D5-4521-A6C2-22A88CF4927B}"/>
                </c:ext>
              </c:extLst>
            </c:dLbl>
            <c:numFmt formatCode="0%" sourceLinked="0"/>
            <c:spPr>
              <a:gradFill rotWithShape="0">
                <a:gsLst>
                  <a:gs pos="0">
                    <a:srgbClr val="FFFFFF"/>
                  </a:gs>
                  <a:gs pos="100000">
                    <a:srgbClr val="FFFF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Sheet1!$C$13:$C$17</c:f>
              <c:strCache>
                <c:ptCount val="5"/>
                <c:pt idx="0">
                  <c:v>その他の石油</c:v>
                </c:pt>
                <c:pt idx="1">
                  <c:v>揮発油</c:v>
                </c:pt>
                <c:pt idx="2">
                  <c:v>化学薬品</c:v>
                </c:pt>
                <c:pt idx="3">
                  <c:v>鋼材</c:v>
                </c:pt>
                <c:pt idx="4">
                  <c:v>その他の品種</c:v>
                </c:pt>
              </c:strCache>
            </c:strRef>
          </c:cat>
          <c:val>
            <c:numRef>
              <c:f>Sheet1!$F$13:$F$17</c:f>
              <c:numCache>
                <c:formatCode>0.0_ </c:formatCode>
                <c:ptCount val="5"/>
                <c:pt idx="0">
                  <c:v>37.07069909397174</c:v>
                </c:pt>
                <c:pt idx="1">
                  <c:v>17.837157377246296</c:v>
                </c:pt>
                <c:pt idx="2">
                  <c:v>11.805004812586894</c:v>
                </c:pt>
                <c:pt idx="3">
                  <c:v>8.8506955185103546</c:v>
                </c:pt>
                <c:pt idx="4">
                  <c:v>24.436443197684721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D5-4521-A6C2-22A88CF492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輸入貨物構成比</a:t>
            </a:r>
          </a:p>
        </c:rich>
      </c:tx>
      <c:layout>
        <c:manualLayout>
          <c:xMode val="edge"/>
          <c:yMode val="edge"/>
          <c:x val="0.31645618518867635"/>
          <c:y val="3.66301676617146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73440703867782"/>
          <c:y val="0.12087955328365846"/>
          <c:w val="0.74683659704527583"/>
          <c:h val="0.86447195681646649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26C-475F-A2EB-94EEA0D574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26C-475F-A2EB-94EEA0D574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6C-475F-A2EB-94EEA0D574C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26C-475F-A2EB-94EEA0D574C7}"/>
              </c:ext>
            </c:extLst>
          </c:dPt>
          <c:dLbls>
            <c:dLbl>
              <c:idx val="1"/>
              <c:layout>
                <c:manualLayout>
                  <c:x val="2.3234807588230891E-2"/>
                  <c:y val="9.80516670520534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9162841072725"/>
                      <c:h val="0.201996084881861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26C-475F-A2EB-94EEA0D574C7}"/>
                </c:ext>
              </c:extLst>
            </c:dLbl>
            <c:dLbl>
              <c:idx val="2"/>
              <c:layout>
                <c:manualLayout>
                  <c:x val="-1.3781219344925473E-2"/>
                  <c:y val="4.850688549510442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6C-475F-A2EB-94EEA0D574C7}"/>
                </c:ext>
              </c:extLst>
            </c:dLbl>
            <c:dLbl>
              <c:idx val="3"/>
              <c:layout>
                <c:manualLayout>
                  <c:x val="-3.6749918253134617E-2"/>
                  <c:y val="-2.91041312970626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6C-475F-A2EB-94EEA0D574C7}"/>
                </c:ext>
              </c:extLst>
            </c:dLbl>
            <c:dLbl>
              <c:idx val="4"/>
              <c:layout>
                <c:manualLayout>
                  <c:x val="-3.8020322078364442E-2"/>
                  <c:y val="-2.9415500115616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6C-475F-A2EB-94EEA0D574C7}"/>
                </c:ext>
              </c:extLst>
            </c:dLbl>
            <c:numFmt formatCode="0%" sourceLinked="0"/>
            <c:spPr>
              <a:gradFill rotWithShape="0">
                <a:gsLst>
                  <a:gs pos="0">
                    <a:srgbClr val="FFFFFF"/>
                  </a:gs>
                  <a:gs pos="100000">
                    <a:srgbClr val="FFFF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 lIns="36000" tIns="36000" rIns="36000" bIns="36000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Sheet1!$C$50:$C$54</c:f>
              <c:strCache>
                <c:ptCount val="5"/>
                <c:pt idx="0">
                  <c:v>原油</c:v>
                </c:pt>
                <c:pt idx="1">
                  <c:v>ＬＮＧ
（液化天然ガス）</c:v>
                </c:pt>
                <c:pt idx="2">
                  <c:v>揮発油</c:v>
                </c:pt>
                <c:pt idx="3">
                  <c:v>鉄鉱石</c:v>
                </c:pt>
                <c:pt idx="4">
                  <c:v>その他の品種</c:v>
                </c:pt>
              </c:strCache>
            </c:strRef>
          </c:cat>
          <c:val>
            <c:numRef>
              <c:f>Sheet1!$F$50:$F$54</c:f>
              <c:numCache>
                <c:formatCode>0.0_ </c:formatCode>
                <c:ptCount val="5"/>
                <c:pt idx="0">
                  <c:v>39.830813524369603</c:v>
                </c:pt>
                <c:pt idx="1">
                  <c:v>26.596272251605786</c:v>
                </c:pt>
                <c:pt idx="2">
                  <c:v>8.7367060623232913</c:v>
                </c:pt>
                <c:pt idx="3">
                  <c:v>4.9108780462580635</c:v>
                </c:pt>
                <c:pt idx="4">
                  <c:v>19.925330115443256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6C-475F-A2EB-94EEA0D574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18</xdr:row>
      <xdr:rowOff>28575</xdr:rowOff>
    </xdr:from>
    <xdr:to>
      <xdr:col>5</xdr:col>
      <xdr:colOff>628650</xdr:colOff>
      <xdr:row>33</xdr:row>
      <xdr:rowOff>76200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18</xdr:row>
      <xdr:rowOff>9525</xdr:rowOff>
    </xdr:from>
    <xdr:to>
      <xdr:col>8</xdr:col>
      <xdr:colOff>981075</xdr:colOff>
      <xdr:row>33</xdr:row>
      <xdr:rowOff>38100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895351</xdr:colOff>
      <xdr:row>25</xdr:row>
      <xdr:rowOff>31538</xdr:rowOff>
    </xdr:from>
    <xdr:ext cx="838200" cy="175048"/>
    <xdr:sp macro="" textlink="Sheet2!$B$1">
      <xdr:nvSpPr>
        <xdr:cNvPr id="2" name="正方形/長方形 1">
          <a:extLst>
            <a:ext uri="{FF2B5EF4-FFF2-40B4-BE49-F238E27FC236}">
              <a16:creationId xmlns:a16="http://schemas.microsoft.com/office/drawing/2014/main" id="{2153E331-9650-419A-A334-90995498B66F}"/>
            </a:ext>
          </a:extLst>
        </xdr:cNvPr>
        <xdr:cNvSpPr/>
      </xdr:nvSpPr>
      <xdr:spPr bwMode="auto">
        <a:xfrm>
          <a:off x="1333501" y="4470188"/>
          <a:ext cx="838200" cy="17504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ctr"/>
          <a:fld id="{6D86C9A5-B290-421F-9A6A-5F43A877CB62}" type="TxLink">
            <a:rPr kumimoji="1" lang="ja-JP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令和４年</a:t>
          </a:fld>
          <a:endParaRPr kumimoji="1" lang="ja-JP" altLang="en-US" sz="1050" b="1">
            <a:solidFill>
              <a:schemeClr val="tx1"/>
            </a:solidFill>
          </a:endParaRPr>
        </a:p>
      </xdr:txBody>
    </xdr:sp>
    <xdr:clientData/>
  </xdr:oneCellAnchor>
  <xdr:oneCellAnchor>
    <xdr:from>
      <xdr:col>6</xdr:col>
      <xdr:colOff>933450</xdr:colOff>
      <xdr:row>25</xdr:row>
      <xdr:rowOff>36301</xdr:rowOff>
    </xdr:from>
    <xdr:ext cx="838800" cy="175048"/>
    <xdr:sp macro="" textlink="Sheet2!$B$1">
      <xdr:nvSpPr>
        <xdr:cNvPr id="5" name="正方形/長方形 4">
          <a:extLst>
            <a:ext uri="{FF2B5EF4-FFF2-40B4-BE49-F238E27FC236}">
              <a16:creationId xmlns:a16="http://schemas.microsoft.com/office/drawing/2014/main" id="{4758F4B4-F172-41A7-B977-0F61770C8902}"/>
            </a:ext>
          </a:extLst>
        </xdr:cNvPr>
        <xdr:cNvSpPr/>
      </xdr:nvSpPr>
      <xdr:spPr bwMode="auto">
        <a:xfrm>
          <a:off x="4305300" y="4474951"/>
          <a:ext cx="838800" cy="17504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ctr"/>
          <a:fld id="{EC2F6404-C38B-4333-8985-EFF95FA2C4EE}" type="TxLink">
            <a:rPr kumimoji="1" lang="ja-JP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令和４年</a:t>
          </a:fld>
          <a:endParaRPr kumimoji="1" lang="ja-JP" altLang="en-US" sz="1050" b="1"/>
        </a:p>
      </xdr:txBody>
    </xdr:sp>
    <xdr:clientData/>
  </xdr:oneCellAnchor>
  <xdr:twoCellAnchor>
    <xdr:from>
      <xdr:col>2</xdr:col>
      <xdr:colOff>685800</xdr:colOff>
      <xdr:row>26</xdr:row>
      <xdr:rowOff>76200</xdr:rowOff>
    </xdr:from>
    <xdr:to>
      <xdr:col>4</xdr:col>
      <xdr:colOff>895350</xdr:colOff>
      <xdr:row>27</xdr:row>
      <xdr:rowOff>142875</xdr:rowOff>
    </xdr:to>
    <xdr:sp macro="" textlink="Sheet2!$C$3">
      <xdr:nvSpPr>
        <xdr:cNvPr id="6" name="正方形/長方形 5">
          <a:extLst>
            <a:ext uri="{FF2B5EF4-FFF2-40B4-BE49-F238E27FC236}">
              <a16:creationId xmlns:a16="http://schemas.microsoft.com/office/drawing/2014/main" id="{88BF9E89-C6E0-403A-852F-1C2889C6FB78}"/>
            </a:ext>
          </a:extLst>
        </xdr:cNvPr>
        <xdr:cNvSpPr/>
      </xdr:nvSpPr>
      <xdr:spPr bwMode="auto">
        <a:xfrm>
          <a:off x="1123950" y="4686300"/>
          <a:ext cx="1295400" cy="2381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fld id="{DD429D76-C96E-485A-88BA-DF20436DC823}" type="TxLink">
            <a:rPr kumimoji="1" lang="en-US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10,079,818トン</a:t>
          </a:fld>
          <a:endParaRPr kumimoji="1" lang="ja-JP" altLang="en-US" sz="1050" b="1"/>
        </a:p>
      </xdr:txBody>
    </xdr:sp>
    <xdr:clientData/>
  </xdr:twoCellAnchor>
  <xdr:twoCellAnchor>
    <xdr:from>
      <xdr:col>6</xdr:col>
      <xdr:colOff>723900</xdr:colOff>
      <xdr:row>26</xdr:row>
      <xdr:rowOff>66675</xdr:rowOff>
    </xdr:from>
    <xdr:to>
      <xdr:col>8</xdr:col>
      <xdr:colOff>171450</xdr:colOff>
      <xdr:row>27</xdr:row>
      <xdr:rowOff>132825</xdr:rowOff>
    </xdr:to>
    <xdr:sp macro="" textlink="Sheet2!$C$4">
      <xdr:nvSpPr>
        <xdr:cNvPr id="7" name="正方形/長方形 6">
          <a:extLst>
            <a:ext uri="{FF2B5EF4-FFF2-40B4-BE49-F238E27FC236}">
              <a16:creationId xmlns:a16="http://schemas.microsoft.com/office/drawing/2014/main" id="{99DF4F64-A536-4156-A20E-3F602F529C83}"/>
            </a:ext>
          </a:extLst>
        </xdr:cNvPr>
        <xdr:cNvSpPr/>
      </xdr:nvSpPr>
      <xdr:spPr bwMode="auto">
        <a:xfrm>
          <a:off x="4095750" y="4676775"/>
          <a:ext cx="1295400" cy="2376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fld id="{9F1A1C1B-9D64-47F2-8EA1-53A333CFAE9E}" type="TxLink">
            <a:rPr kumimoji="1" lang="en-US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71,669,322トン</a:t>
          </a:fld>
          <a:endParaRPr kumimoji="1" lang="ja-JP" altLang="en-US" sz="1050" b="1"/>
        </a:p>
      </xdr:txBody>
    </xdr:sp>
    <xdr:clientData/>
  </xdr:twoCellAnchor>
  <xdr:twoCellAnchor>
    <xdr:from>
      <xdr:col>0</xdr:col>
      <xdr:colOff>47626</xdr:colOff>
      <xdr:row>1</xdr:row>
      <xdr:rowOff>9525</xdr:rowOff>
    </xdr:from>
    <xdr:to>
      <xdr:col>8</xdr:col>
      <xdr:colOff>685800</xdr:colOff>
      <xdr:row>7</xdr:row>
      <xdr:rowOff>141175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3F4DB6A6-D7D6-4580-92E7-80CF4370B676}"/>
            </a:ext>
          </a:extLst>
        </xdr:cNvPr>
        <xdr:cNvSpPr txBox="1">
          <a:spLocks noChangeArrowheads="1"/>
        </xdr:cNvSpPr>
      </xdr:nvSpPr>
      <xdr:spPr bwMode="auto">
        <a:xfrm>
          <a:off x="47626" y="190500"/>
          <a:ext cx="5429249" cy="1160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主な品種はその他の石油で、輸出全体の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37.1%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を占めている。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その他の石油を前年と比較すると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63.0%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増加し、その主な輸出先はオーストラリア、アメリカ、チリの順となっている。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twoCellAnchor>
  <xdr:twoCellAnchor>
    <xdr:from>
      <xdr:col>0</xdr:col>
      <xdr:colOff>57152</xdr:colOff>
      <xdr:row>36</xdr:row>
      <xdr:rowOff>47625</xdr:rowOff>
    </xdr:from>
    <xdr:to>
      <xdr:col>8</xdr:col>
      <xdr:colOff>819151</xdr:colOff>
      <xdr:row>44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228BBFED-B1F3-4421-A040-D116392C9A5D}"/>
            </a:ext>
          </a:extLst>
        </xdr:cNvPr>
        <xdr:cNvSpPr txBox="1">
          <a:spLocks noChangeArrowheads="1"/>
        </xdr:cNvSpPr>
      </xdr:nvSpPr>
      <xdr:spPr bwMode="auto">
        <a:xfrm>
          <a:off x="57152" y="6391275"/>
          <a:ext cx="5553074" cy="1352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主な品種は原油と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LNG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（液化天然ガス）で、この２品種で輸入全体の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66.4%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を占めている。</a:t>
          </a:r>
          <a:endParaRPr lang="en-US" altLang="ja-JP" sz="12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200" b="0" i="0" baseline="0">
              <a:latin typeface="ＭＳ 明朝" pitchFamily="17" charset="-128"/>
              <a:ea typeface="ＭＳ 明朝" pitchFamily="17" charset="-128"/>
              <a:cs typeface="+mn-cs"/>
            </a:rPr>
            <a:t>原油を前年と比較すると</a:t>
          </a:r>
          <a:r>
            <a:rPr lang="en-US" altLang="ja-JP" sz="1200" b="0" i="0" baseline="0">
              <a:latin typeface="ＭＳ 明朝" pitchFamily="17" charset="-128"/>
              <a:ea typeface="ＭＳ 明朝" pitchFamily="17" charset="-128"/>
              <a:cs typeface="+mn-cs"/>
            </a:rPr>
            <a:t>11.7%</a:t>
          </a:r>
          <a:r>
            <a:rPr lang="ja-JP" altLang="en-US" sz="1200" b="0" i="0" baseline="0">
              <a:latin typeface="ＭＳ 明朝" pitchFamily="17" charset="-128"/>
              <a:ea typeface="ＭＳ 明朝" pitchFamily="17" charset="-128"/>
              <a:cs typeface="+mn-cs"/>
            </a:rPr>
            <a:t>増加</a:t>
          </a:r>
          <a:r>
            <a:rPr lang="ja-JP" altLang="ja-JP" sz="1200" b="0" i="0" baseline="0">
              <a:latin typeface="ＭＳ 明朝" pitchFamily="17" charset="-128"/>
              <a:ea typeface="ＭＳ 明朝" pitchFamily="17" charset="-128"/>
              <a:cs typeface="+mn-cs"/>
            </a:rPr>
            <a:t>し、その主な輸入先はアラブ首長国、</a:t>
          </a:r>
          <a:r>
            <a:rPr lang="ja-JP" altLang="en-US" sz="1200" b="0" i="0" baseline="0">
              <a:latin typeface="ＭＳ 明朝" pitchFamily="17" charset="-128"/>
              <a:ea typeface="ＭＳ 明朝" pitchFamily="17" charset="-128"/>
              <a:cs typeface="+mn-cs"/>
            </a:rPr>
            <a:t>サウジアラビア、カタールの</a:t>
          </a:r>
          <a:r>
            <a:rPr lang="ja-JP" altLang="ja-JP" sz="1200" b="0" i="0" baseline="0">
              <a:latin typeface="ＭＳ 明朝" pitchFamily="17" charset="-128"/>
              <a:ea typeface="ＭＳ 明朝" pitchFamily="17" charset="-128"/>
              <a:cs typeface="+mn-cs"/>
            </a:rPr>
            <a:t>順となっている。</a:t>
          </a:r>
          <a:endParaRPr lang="ja-JP" altLang="en-US" sz="12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LNG(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液化天然ガス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を前年と比較すると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2.4%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減少し、その主な輸入先は</a:t>
          </a:r>
          <a:r>
            <a:rPr lang="ja-JP" altLang="ja-JP" sz="12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オーストラリア、ブルネイ、</a:t>
          </a:r>
          <a:r>
            <a:rPr lang="ja-JP" altLang="en-US" sz="12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マレーシア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の順となっている。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topLeftCell="A36" zoomScale="145" zoomScaleNormal="145" zoomScalePageLayoutView="160" workbookViewId="0">
      <selection activeCell="J41" sqref="J41"/>
    </sheetView>
  </sheetViews>
  <sheetFormatPr defaultColWidth="9" defaultRowHeight="13.5" x14ac:dyDescent="0.15"/>
  <cols>
    <col min="1" max="1" width="4.125" style="1" customWidth="1"/>
    <col min="2" max="2" width="1.625" style="1" customWidth="1"/>
    <col min="3" max="3" width="12.625" style="1" customWidth="1"/>
    <col min="4" max="4" width="1.625" style="1" customWidth="1"/>
    <col min="5" max="5" width="13.625" style="1" customWidth="1"/>
    <col min="6" max="6" width="10.625" style="1" customWidth="1"/>
    <col min="7" max="7" width="13.625" style="1" customWidth="1"/>
    <col min="8" max="8" width="10.625" style="1" customWidth="1"/>
    <col min="9" max="9" width="13.625" style="1" customWidth="1"/>
    <col min="10" max="16384" width="9" style="1"/>
  </cols>
  <sheetData>
    <row r="1" spans="1:9" ht="14.25" x14ac:dyDescent="0.15">
      <c r="B1" s="32" t="s">
        <v>24</v>
      </c>
    </row>
    <row r="9" spans="1:9" ht="14.25" x14ac:dyDescent="0.15">
      <c r="E9" s="36" t="s">
        <v>5</v>
      </c>
      <c r="F9" s="36"/>
      <c r="G9" s="36"/>
    </row>
    <row r="10" spans="1:9" ht="14.25" thickBot="1" x14ac:dyDescent="0.2">
      <c r="H10" s="1" t="s">
        <v>6</v>
      </c>
    </row>
    <row r="11" spans="1:9" ht="15" customHeight="1" x14ac:dyDescent="0.15">
      <c r="A11" s="10"/>
      <c r="B11" s="11"/>
      <c r="C11" s="12" t="s">
        <v>8</v>
      </c>
      <c r="D11" s="13"/>
      <c r="E11" s="14" t="s">
        <v>14</v>
      </c>
      <c r="F11" s="15" t="s">
        <v>0</v>
      </c>
      <c r="G11" s="15" t="s">
        <v>16</v>
      </c>
      <c r="H11" s="15" t="s">
        <v>1</v>
      </c>
      <c r="I11" s="16" t="s">
        <v>2</v>
      </c>
    </row>
    <row r="12" spans="1:9" ht="15" customHeight="1" x14ac:dyDescent="0.15">
      <c r="A12" s="17"/>
      <c r="C12" s="4" t="s">
        <v>17</v>
      </c>
      <c r="D12" s="5"/>
      <c r="E12" s="7">
        <v>10079818</v>
      </c>
      <c r="F12" s="9">
        <v>100</v>
      </c>
      <c r="G12" s="8">
        <v>8871230</v>
      </c>
      <c r="H12" s="9">
        <f t="shared" ref="H12:H17" si="0">(E12-G12)/G12*100</f>
        <v>13.623680143565212</v>
      </c>
      <c r="I12" s="18">
        <f t="shared" ref="I12:I17" si="1">E12-G12</f>
        <v>1208588</v>
      </c>
    </row>
    <row r="13" spans="1:9" ht="15" customHeight="1" x14ac:dyDescent="0.15">
      <c r="A13" s="19" t="s">
        <v>3</v>
      </c>
      <c r="B13" s="2"/>
      <c r="C13" s="33" t="s">
        <v>18</v>
      </c>
      <c r="D13" s="3"/>
      <c r="E13" s="7">
        <v>3736659</v>
      </c>
      <c r="F13" s="9">
        <f>E13/E12*100</f>
        <v>37.07069909397174</v>
      </c>
      <c r="G13" s="8">
        <v>2292118</v>
      </c>
      <c r="H13" s="9">
        <f t="shared" si="0"/>
        <v>63.022104446629712</v>
      </c>
      <c r="I13" s="18">
        <f t="shared" si="1"/>
        <v>1444541</v>
      </c>
    </row>
    <row r="14" spans="1:9" ht="15" customHeight="1" x14ac:dyDescent="0.15">
      <c r="A14" s="19"/>
      <c r="C14" s="4" t="s">
        <v>19</v>
      </c>
      <c r="D14" s="5"/>
      <c r="E14" s="7">
        <v>1797953</v>
      </c>
      <c r="F14" s="9">
        <f>E14/E12*100</f>
        <v>17.837157377246296</v>
      </c>
      <c r="G14" s="8">
        <v>1393020</v>
      </c>
      <c r="H14" s="9">
        <f t="shared" si="0"/>
        <v>29.068714017027752</v>
      </c>
      <c r="I14" s="18">
        <f t="shared" si="1"/>
        <v>404933</v>
      </c>
    </row>
    <row r="15" spans="1:9" ht="15" customHeight="1" x14ac:dyDescent="0.15">
      <c r="A15" s="19"/>
      <c r="B15" s="2"/>
      <c r="C15" s="6" t="s">
        <v>20</v>
      </c>
      <c r="D15" s="3"/>
      <c r="E15" s="7">
        <v>1189923</v>
      </c>
      <c r="F15" s="9">
        <f>E15/E12*100</f>
        <v>11.805004812586894</v>
      </c>
      <c r="G15" s="8">
        <v>1454299</v>
      </c>
      <c r="H15" s="9">
        <f t="shared" si="0"/>
        <v>-18.178930192484486</v>
      </c>
      <c r="I15" s="18">
        <f t="shared" si="1"/>
        <v>-264376</v>
      </c>
    </row>
    <row r="16" spans="1:9" ht="15" customHeight="1" x14ac:dyDescent="0.15">
      <c r="A16" s="19" t="s">
        <v>4</v>
      </c>
      <c r="C16" s="4" t="s">
        <v>21</v>
      </c>
      <c r="D16" s="5"/>
      <c r="E16" s="7">
        <v>892134</v>
      </c>
      <c r="F16" s="9">
        <f>E16/E12*100</f>
        <v>8.8506955185103546</v>
      </c>
      <c r="G16" s="8">
        <v>1156227</v>
      </c>
      <c r="H16" s="9">
        <f t="shared" si="0"/>
        <v>-22.840930024986442</v>
      </c>
      <c r="I16" s="18">
        <f t="shared" si="1"/>
        <v>-264093</v>
      </c>
    </row>
    <row r="17" spans="1:9" ht="15" customHeight="1" thickBot="1" x14ac:dyDescent="0.2">
      <c r="A17" s="20"/>
      <c r="B17" s="21"/>
      <c r="C17" s="35" t="s">
        <v>10</v>
      </c>
      <c r="D17" s="22"/>
      <c r="E17" s="23">
        <f>E12-(E13+E14+E15+E16)</f>
        <v>2463149</v>
      </c>
      <c r="F17" s="24">
        <f>E17/E12*100</f>
        <v>24.436443197684721</v>
      </c>
      <c r="G17" s="25">
        <f>G12-(G13+G14+G15+G16)</f>
        <v>2575566</v>
      </c>
      <c r="H17" s="24">
        <f t="shared" si="0"/>
        <v>-4.3647493405333044</v>
      </c>
      <c r="I17" s="26">
        <f t="shared" si="1"/>
        <v>-112417</v>
      </c>
    </row>
    <row r="36" spans="1:9" ht="14.25" x14ac:dyDescent="0.15">
      <c r="B36" s="32" t="s">
        <v>25</v>
      </c>
    </row>
    <row r="46" spans="1:9" ht="14.25" x14ac:dyDescent="0.15">
      <c r="E46" s="36" t="s">
        <v>9</v>
      </c>
      <c r="F46" s="36"/>
      <c r="G46" s="36"/>
    </row>
    <row r="47" spans="1:9" ht="14.25" thickBot="1" x14ac:dyDescent="0.2">
      <c r="H47" s="1" t="s">
        <v>6</v>
      </c>
    </row>
    <row r="48" spans="1:9" ht="15" customHeight="1" x14ac:dyDescent="0.15">
      <c r="A48" s="10"/>
      <c r="B48" s="11"/>
      <c r="C48" s="12" t="s">
        <v>8</v>
      </c>
      <c r="D48" s="13"/>
      <c r="E48" s="14" t="s">
        <v>14</v>
      </c>
      <c r="F48" s="15" t="s">
        <v>0</v>
      </c>
      <c r="G48" s="15" t="s">
        <v>16</v>
      </c>
      <c r="H48" s="15" t="s">
        <v>1</v>
      </c>
      <c r="I48" s="16" t="s">
        <v>2</v>
      </c>
    </row>
    <row r="49" spans="1:9" ht="15" customHeight="1" x14ac:dyDescent="0.15">
      <c r="A49" s="17"/>
      <c r="C49" s="4" t="s">
        <v>17</v>
      </c>
      <c r="D49" s="5"/>
      <c r="E49" s="7">
        <v>71669322</v>
      </c>
      <c r="F49" s="9">
        <v>100</v>
      </c>
      <c r="G49" s="8">
        <v>71814839</v>
      </c>
      <c r="H49" s="9">
        <f t="shared" ref="H49:H54" si="2">(E49-G49)/G49*100</f>
        <v>-0.20262803903243451</v>
      </c>
      <c r="I49" s="18">
        <f t="shared" ref="I49:I54" si="3">E49-G49</f>
        <v>-145517</v>
      </c>
    </row>
    <row r="50" spans="1:9" ht="15" customHeight="1" x14ac:dyDescent="0.15">
      <c r="A50" s="19" t="s">
        <v>3</v>
      </c>
      <c r="B50" s="2"/>
      <c r="C50" s="6" t="s">
        <v>22</v>
      </c>
      <c r="D50" s="3"/>
      <c r="E50" s="7">
        <v>28546474</v>
      </c>
      <c r="F50" s="9">
        <f>E50/E49*100</f>
        <v>39.830813524369603</v>
      </c>
      <c r="G50" s="8">
        <v>25552400</v>
      </c>
      <c r="H50" s="9">
        <f t="shared" si="2"/>
        <v>11.717388581894459</v>
      </c>
      <c r="I50" s="18">
        <f t="shared" si="3"/>
        <v>2994074</v>
      </c>
    </row>
    <row r="51" spans="1:9" ht="23.25" x14ac:dyDescent="0.15">
      <c r="A51" s="19"/>
      <c r="C51" s="34" t="s">
        <v>26</v>
      </c>
      <c r="D51" s="5"/>
      <c r="E51" s="7">
        <v>19061368</v>
      </c>
      <c r="F51" s="9">
        <f>E51/E49*100</f>
        <v>26.596272251605786</v>
      </c>
      <c r="G51" s="8">
        <v>19537894</v>
      </c>
      <c r="H51" s="9">
        <f t="shared" si="2"/>
        <v>-2.4389834441726421</v>
      </c>
      <c r="I51" s="18">
        <f t="shared" si="3"/>
        <v>-476526</v>
      </c>
    </row>
    <row r="52" spans="1:9" ht="15" customHeight="1" x14ac:dyDescent="0.15">
      <c r="A52" s="19"/>
      <c r="B52" s="2"/>
      <c r="C52" s="6" t="s">
        <v>19</v>
      </c>
      <c r="D52" s="3"/>
      <c r="E52" s="7">
        <v>6261538</v>
      </c>
      <c r="F52" s="9">
        <f>E52/E49*100</f>
        <v>8.7367060623232913</v>
      </c>
      <c r="G52" s="8">
        <v>6231899</v>
      </c>
      <c r="H52" s="9">
        <f t="shared" si="2"/>
        <v>0.47560141780218196</v>
      </c>
      <c r="I52" s="18">
        <f t="shared" si="3"/>
        <v>29639</v>
      </c>
    </row>
    <row r="53" spans="1:9" ht="15" customHeight="1" x14ac:dyDescent="0.15">
      <c r="A53" s="19" t="s">
        <v>7</v>
      </c>
      <c r="C53" s="4" t="s">
        <v>23</v>
      </c>
      <c r="D53" s="5"/>
      <c r="E53" s="7">
        <v>3519593</v>
      </c>
      <c r="F53" s="9">
        <f>E53/E49*100</f>
        <v>4.9108780462580635</v>
      </c>
      <c r="G53" s="8">
        <v>5484026</v>
      </c>
      <c r="H53" s="9">
        <f t="shared" si="2"/>
        <v>-35.821000848646598</v>
      </c>
      <c r="I53" s="18">
        <f t="shared" si="3"/>
        <v>-1964433</v>
      </c>
    </row>
    <row r="54" spans="1:9" ht="15" customHeight="1" thickBot="1" x14ac:dyDescent="0.2">
      <c r="A54" s="20"/>
      <c r="B54" s="21"/>
      <c r="C54" s="35" t="s">
        <v>10</v>
      </c>
      <c r="D54" s="22"/>
      <c r="E54" s="23">
        <f>E49-(E50+E51+E52+E53)</f>
        <v>14280349</v>
      </c>
      <c r="F54" s="24">
        <f>E54/E49*100</f>
        <v>19.925330115443256</v>
      </c>
      <c r="G54" s="25">
        <f>G49-(G50+G51+G52+G53)</f>
        <v>15008620</v>
      </c>
      <c r="H54" s="24">
        <f t="shared" si="2"/>
        <v>-4.8523515153291914</v>
      </c>
      <c r="I54" s="26">
        <f t="shared" si="3"/>
        <v>-728271</v>
      </c>
    </row>
  </sheetData>
  <mergeCells count="2">
    <mergeCell ref="E9:G9"/>
    <mergeCell ref="E46:G4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2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sqref="A1:XFD4"/>
    </sheetView>
  </sheetViews>
  <sheetFormatPr defaultRowHeight="13.5" x14ac:dyDescent="0.15"/>
  <cols>
    <col min="1" max="1" width="10.25" bestFit="1" customWidth="1"/>
    <col min="2" max="2" width="11.375" bestFit="1" customWidth="1"/>
    <col min="3" max="3" width="21.625" style="27" bestFit="1" customWidth="1"/>
  </cols>
  <sheetData>
    <row r="1" spans="1:3" x14ac:dyDescent="0.15">
      <c r="A1" s="28" t="s">
        <v>11</v>
      </c>
      <c r="B1" s="29" t="s">
        <v>15</v>
      </c>
    </row>
    <row r="3" spans="1:3" x14ac:dyDescent="0.15">
      <c r="A3" s="28" t="s">
        <v>12</v>
      </c>
      <c r="B3" s="30">
        <f>Sheet1!$E$12</f>
        <v>10079818</v>
      </c>
      <c r="C3" s="31" t="str">
        <f>TEXT(B3,"###,###") &amp; "トン"</f>
        <v>10,079,818トン</v>
      </c>
    </row>
    <row r="4" spans="1:3" x14ac:dyDescent="0.15">
      <c r="A4" s="28" t="s">
        <v>13</v>
      </c>
      <c r="B4" s="30">
        <f>Sheet1!$E$49</f>
        <v>71669322</v>
      </c>
      <c r="C4" s="31" t="str">
        <f>TEXT(B4,"###,###") &amp; "トン"</f>
        <v>71,669,322トン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2023-08-23T06:57:28Z</cp:lastPrinted>
  <dcterms:created xsi:type="dcterms:W3CDTF">2000-09-01T04:21:16Z</dcterms:created>
  <dcterms:modified xsi:type="dcterms:W3CDTF">2023-08-23T06:58:00Z</dcterms:modified>
</cp:coreProperties>
</file>