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6BFC4B00-062A-46B4-B594-346CF70E8BA1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E54" i="1" l="1"/>
  <c r="F54" i="1" s="1"/>
  <c r="F53" i="1"/>
  <c r="F52" i="1"/>
  <c r="F51" i="1"/>
  <c r="G54" i="1"/>
  <c r="I50" i="1"/>
  <c r="I51" i="1"/>
  <c r="I52" i="1"/>
  <c r="I53" i="1"/>
  <c r="I49" i="1"/>
  <c r="H50" i="1"/>
  <c r="H51" i="1"/>
  <c r="H52" i="1"/>
  <c r="H53" i="1"/>
  <c r="H49" i="1"/>
  <c r="F50" i="1"/>
  <c r="G17" i="1"/>
  <c r="E17" i="1"/>
  <c r="I13" i="1"/>
  <c r="I14" i="1"/>
  <c r="I15" i="1"/>
  <c r="I16" i="1"/>
  <c r="I12" i="1"/>
  <c r="H13" i="1"/>
  <c r="H14" i="1"/>
  <c r="H15" i="1"/>
  <c r="H16" i="1"/>
  <c r="H12" i="1"/>
  <c r="F17" i="1"/>
  <c r="F16" i="1"/>
  <c r="F15" i="1"/>
  <c r="F14" i="1"/>
  <c r="F13" i="1"/>
  <c r="I54" i="1" l="1"/>
  <c r="H17" i="1"/>
  <c r="I17" i="1"/>
  <c r="H54" i="1"/>
</calcChain>
</file>

<file path=xl/sharedStrings.xml><?xml version="1.0" encoding="utf-8"?>
<sst xmlns="http://schemas.openxmlformats.org/spreadsheetml/2006/main" count="40" uniqueCount="29">
  <si>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</si>
  <si>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</si>
  <si>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</si>
  <si>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輸</t>
    <rPh sb="0" eb="1">
      <t>ユ</t>
    </rPh>
    <phoneticPr fontId="1"/>
  </si>
  <si>
    <t>出</t>
    <rPh sb="0" eb="1">
      <t>シュツ</t>
    </rPh>
    <phoneticPr fontId="1"/>
  </si>
  <si>
    <t>輸出貨物主要品種前年比較</t>
    <rPh sb="0" eb="2">
      <t>ユシュツ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</si>
  <si>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</si>
  <si>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</si>
  <si>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区分</t>
    <rPh sb="0" eb="2">
      <t>クブン</t>
    </rPh>
    <phoneticPr fontId="1"/>
  </si>
  <si>
    <t>輸入貨物主要品種前年比較</t>
    <rPh sb="0" eb="1">
      <t>ユシュツ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</si>
  <si>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</si>
  <si>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</si>
  <si>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輸出　合計</t>
    <rPh sb="0" eb="2">
      <t>ユシュツ</t>
    </rPh>
    <rPh sb="3" eb="5">
      <t>ゴウケイ</t>
    </rPh>
    <phoneticPr fontId="1"/>
  </si>
  <si>
    <t>輸入　合計</t>
    <rPh sb="0" eb="2">
      <t>ユニュウ</t>
    </rPh>
    <rPh sb="3" eb="5">
      <t>ゴウケイ</t>
    </rPh>
    <phoneticPr fontId="1"/>
  </si>
  <si>
    <t>令和５年</t>
  </si>
  <si>
    <t>令和５年</t>
    <phoneticPr fontId="1"/>
  </si>
  <si>
    <t>令和４年</t>
  </si>
  <si>
    <t>合計</t>
  </si>
  <si>
    <t>揮発油</t>
  </si>
  <si>
    <t>化学薬品</t>
  </si>
  <si>
    <t>金属くず</t>
  </si>
  <si>
    <t>鉄鉱石</t>
  </si>
  <si>
    <t>（１）輸出</t>
    <phoneticPr fontId="1"/>
  </si>
  <si>
    <t>（２）輸入</t>
    <phoneticPr fontId="1"/>
  </si>
  <si>
    <t>原油</t>
    <phoneticPr fontId="1"/>
  </si>
  <si>
    <t>ＬＮＧ</t>
    <phoneticPr fontId="1"/>
  </si>
  <si>
    <t>その他の石油</t>
    <phoneticPr fontId="1"/>
  </si>
  <si>
    <t>　主な品種は原油とLNG（液化天然ガス）で、この２品種で輸入全体の61.6%を占めている。
　原油を前年と比較すると9.6%減少し、その主な輸入先はアラブ首長国、サウジアラビア、カタールの順となっている。
　LNG(液化天然ガス)を前年と比較すると26.9%減少し、その主な輸入先はオーストラリア、ブルネイ、マレーシアの順となっている。</t>
    <rPh sb="62" eb="64">
      <t>ゲンショウ</t>
    </rPh>
    <phoneticPr fontId="1"/>
  </si>
  <si>
    <t>　主な品種はその他の石油で、輸出全体の33.9%を占めている。
　その他の石油を前年と比較すると23.1%減少し、その主な輸出先はオーストラリア、チリ、韓国の順となっている。</t>
    <rPh sb="53" eb="55">
      <t>ゲンショウ</t>
    </rPh>
    <rPh sb="76" eb="78">
      <t>カンコク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</si>
</sst>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distributed"/>
    </xf>
    <xf numFmtId="0" fontId="2" fillId="0" borderId="3" xfId="0" applyFont="1" applyBorder="1"/>
    <xf numFmtId="0" fontId="2" fillId="0" borderId="1" xfId="0" applyFont="1" applyBorder="1" applyAlignment="1">
      <alignment horizontal="distributed"/>
    </xf>
    <xf numFmtId="3" fontId="2" fillId="0" borderId="2" xfId="0" applyNumberFormat="1" applyFont="1" applyBorder="1"/>
    <xf numFmtId="3" fontId="2" fillId="0" borderId="4" xfId="0" applyNumberFormat="1" applyFont="1" applyBorder="1"/>
    <xf numFmtId="176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6" fontId="2" fillId="0" borderId="16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2" fillId="2" borderId="4" xfId="0" applyFont="1" applyFill="1" applyBorder="1"/>
    <xf numFmtId="3" fontId="0" fillId="0" borderId="4" xfId="0" applyNumberFormat="1" applyBorder="1"/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3" fillId="0" borderId="0" xfId="0" applyFont="1" applyAlignment="1">
      <alignment horizontal="distributed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輸出貨物構成比</a:t>
            </a:r>
          </a:p>
        </c:rich>
      </c:tx>
      <c:layout>
        <c:manualLayout>
          <c:xMode val="edge"/>
          <c:yMode val="edge"/>
          <c:x val="0.32466557080661523"/>
          <c:y val="2.6500981978043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2337662337658"/>
          <c:y val="0.11636363636363638"/>
          <c:w val="0.77597402597402609"/>
          <c:h val="0.8690909090909091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D5-4521-A6C2-22A88CF492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D5-4521-A6C2-22A88CF492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D5-4521-A6C2-22A88CF492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D5-4521-A6C2-22A88CF4927B}"/>
              </c:ext>
            </c:extLst>
          </c:dPt>
          <c:dLbls>
            <c:dLbl>
              <c:idx val="0"/>
              <c:layout>
                <c:manualLayout>
                  <c:x val="5.897066229327011E-2"/>
                  <c:y val="-2.4530741196753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73135252933549"/>
                      <c:h val="0.139311556121250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328-4778-B2B2-0AD3954F4916}"/>
                </c:ext>
              </c:extLst>
            </c:dLbl>
            <c:dLbl>
              <c:idx val="4"/>
              <c:layout>
                <c:manualLayout>
                  <c:x val="-6.8012704241630154E-2"/>
                  <c:y val="-1.4751708828156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9031955208336"/>
                      <c:h val="0.168648653227042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6D5-4521-A6C2-22A88CF4927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その他の石油</c:v>
                </c:pt>
                <c:pt idx="1">
                  <c:v>揮発油</c:v>
                </c:pt>
                <c:pt idx="2">
                  <c:v>化学薬品</c:v>
                </c:pt>
                <c:pt idx="3">
                  <c:v>金属くず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33.925072743132361</c:v>
                </c:pt>
                <c:pt idx="1">
                  <c:v>16.871859892912472</c:v>
                </c:pt>
                <c:pt idx="2">
                  <c:v>14.266889291318089</c:v>
                </c:pt>
                <c:pt idx="3">
                  <c:v>10.428161152344749</c:v>
                </c:pt>
                <c:pt idx="4">
                  <c:v>24.508016920292327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5-4521-A6C2-22A88CF492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輸入貨物構成比</a:t>
            </a:r>
          </a:p>
        </c:rich>
      </c:tx>
      <c:layout>
        <c:manualLayout>
          <c:xMode val="edge"/>
          <c:yMode val="edge"/>
          <c:x val="0.34169287198721615"/>
          <c:y val="2.6694164054884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40703867782"/>
          <c:y val="0.12087955328365846"/>
          <c:w val="0.74683659704527583"/>
          <c:h val="0.8644719568164664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26C-475F-A2EB-94EEA0D574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6C-475F-A2EB-94EEA0D574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6C-475F-A2EB-94EEA0D574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6C-475F-A2EB-94EEA0D574C7}"/>
              </c:ext>
            </c:extLst>
          </c:dPt>
          <c:dLbls>
            <c:dLbl>
              <c:idx val="0"/>
              <c:layout>
                <c:manualLayout>
                  <c:x val="-4.6864575399566634E-3"/>
                  <c:y val="1.97025687805815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8-4ABE-B4A6-B6847133675C}"/>
                </c:ext>
              </c:extLst>
            </c:dLbl>
            <c:dLbl>
              <c:idx val="4"/>
              <c:layout>
                <c:manualLayout>
                  <c:x val="-6.8316927041819464E-2"/>
                  <c:y val="-2.4712761369313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83645960642607"/>
                      <c:h val="0.140351714123483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6C-475F-A2EB-94EEA0D574C7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Sheet1!$C$50:$C$54</c:f>
              <c:strCache>
                <c:ptCount val="5"/>
                <c:pt idx="0">
                  <c:v>原油</c:v>
                </c:pt>
                <c:pt idx="1">
                  <c:v>ＬＮＧ</c:v>
                </c:pt>
                <c:pt idx="2">
                  <c:v>揮発油</c:v>
                </c:pt>
                <c:pt idx="3">
                  <c:v>鉄鉱石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40.016193924250594</c:v>
                </c:pt>
                <c:pt idx="1">
                  <c:v>21.599672406899703</c:v>
                </c:pt>
                <c:pt idx="2">
                  <c:v>9.1286639637310909</c:v>
                </c:pt>
                <c:pt idx="3">
                  <c:v>6.6636973516265838</c:v>
                </c:pt>
                <c:pt idx="4">
                  <c:v>22.591772353492033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C-475F-A2EB-94EEA0D574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18</xdr:row>
      <xdr:rowOff>28575</xdr:rowOff>
    </xdr:from>
    <xdr:to>
      <xdr:col>5</xdr:col>
      <xdr:colOff>628650</xdr:colOff>
      <xdr:row>33</xdr:row>
      <xdr:rowOff>76200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18</xdr:row>
      <xdr:rowOff>9525</xdr:rowOff>
    </xdr:from>
    <xdr:to>
      <xdr:col>8</xdr:col>
      <xdr:colOff>981075</xdr:colOff>
      <xdr:row>33</xdr:row>
      <xdr:rowOff>38100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897109</xdr:colOff>
      <xdr:row>25</xdr:row>
      <xdr:rowOff>134115</xdr:rowOff>
    </xdr:from>
    <xdr:ext cx="838200" cy="175048"/>
    <xdr:sp macro="" textlink="Sheet2!$B$1">
      <xdr:nvSpPr>
        <xdr:cNvPr id="2" name="正方形/長方形 1">
          <a:extLst>
            <a:ext uri="{FF2B5EF4-FFF2-40B4-BE49-F238E27FC236}">
              <a16:creationId xmlns:a16="http://schemas.microsoft.com/office/drawing/2014/main" id="{2153E331-9650-419A-A334-90995498B66F}"/>
            </a:ext>
          </a:extLst>
        </xdr:cNvPr>
        <xdr:cNvSpPr/>
      </xdr:nvSpPr>
      <xdr:spPr bwMode="auto">
        <a:xfrm>
          <a:off x="1336724" y="4530269"/>
          <a:ext cx="8382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6D86C9A5-B290-421F-9A6A-5F43A877CB62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977411</xdr:colOff>
      <xdr:row>25</xdr:row>
      <xdr:rowOff>89055</xdr:rowOff>
    </xdr:from>
    <xdr:ext cx="838800" cy="175048"/>
    <xdr:sp macro="" textlink="Sheet2!$B$1">
      <xdr:nvSpPr>
        <xdr:cNvPr id="5" name="正方形/長方形 4">
          <a:extLst>
            <a:ext uri="{FF2B5EF4-FFF2-40B4-BE49-F238E27FC236}">
              <a16:creationId xmlns:a16="http://schemas.microsoft.com/office/drawing/2014/main" id="{4758F4B4-F172-41A7-B977-0F61770C8902}"/>
            </a:ext>
          </a:extLst>
        </xdr:cNvPr>
        <xdr:cNvSpPr/>
      </xdr:nvSpPr>
      <xdr:spPr bwMode="auto">
        <a:xfrm>
          <a:off x="4355123" y="4485209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C2F6404-C38B-4333-8985-EFF95FA2C4EE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685800</xdr:colOff>
      <xdr:row>26</xdr:row>
      <xdr:rowOff>76200</xdr:rowOff>
    </xdr:from>
    <xdr:to>
      <xdr:col>4</xdr:col>
      <xdr:colOff>895350</xdr:colOff>
      <xdr:row>27</xdr:row>
      <xdr:rowOff>142875</xdr:rowOff>
    </xdr:to>
    <xdr:sp macro="" textlink="Sheet2!$C$3">
      <xdr:nvSpPr>
        <xdr:cNvPr id="6" name="正方形/長方形 5">
          <a:extLst>
            <a:ext uri="{FF2B5EF4-FFF2-40B4-BE49-F238E27FC236}">
              <a16:creationId xmlns:a16="http://schemas.microsoft.com/office/drawing/2014/main" id="{88BF9E89-C6E0-403A-852F-1C2889C6FB78}"/>
            </a:ext>
          </a:extLst>
        </xdr:cNvPr>
        <xdr:cNvSpPr/>
      </xdr:nvSpPr>
      <xdr:spPr bwMode="auto">
        <a:xfrm>
          <a:off x="1123950" y="4686300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DD429D76-C96E-485A-88BA-DF20436DC823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8,467,466トン</a:t>
          </a:fld>
          <a:endParaRPr kumimoji="1" lang="ja-JP" altLang="en-US" sz="1050" b="1"/>
        </a:p>
      </xdr:txBody>
    </xdr:sp>
    <xdr:clientData/>
  </xdr:twoCellAnchor>
  <xdr:twoCellAnchor>
    <xdr:from>
      <xdr:col>6</xdr:col>
      <xdr:colOff>753208</xdr:colOff>
      <xdr:row>26</xdr:row>
      <xdr:rowOff>43229</xdr:rowOff>
    </xdr:from>
    <xdr:to>
      <xdr:col>8</xdr:col>
      <xdr:colOff>200758</xdr:colOff>
      <xdr:row>27</xdr:row>
      <xdr:rowOff>109379</xdr:rowOff>
    </xdr:to>
    <xdr:sp macro="" textlink="Sheet2!$C$4">
      <xdr:nvSpPr>
        <xdr:cNvPr id="7" name="正方形/長方形 6">
          <a:extLst>
            <a:ext uri="{FF2B5EF4-FFF2-40B4-BE49-F238E27FC236}">
              <a16:creationId xmlns:a16="http://schemas.microsoft.com/office/drawing/2014/main" id="{99DF4F64-A536-4156-A20E-3F602F529C83}"/>
            </a:ext>
          </a:extLst>
        </xdr:cNvPr>
        <xdr:cNvSpPr/>
      </xdr:nvSpPr>
      <xdr:spPr bwMode="auto">
        <a:xfrm>
          <a:off x="3807070" y="4644537"/>
          <a:ext cx="1118088" cy="2361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9F1A1C1B-9D64-47F2-8EA1-53A333CFAE9E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64,501,969トン</a:t>
          </a:fld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19" zoomScale="130" zoomScaleNormal="130" workbookViewId="0">
      <selection activeCell="H59" sqref="H59"/>
    </sheetView>
  </sheetViews>
  <sheetFormatPr defaultColWidth="9" defaultRowHeight="13.5" x14ac:dyDescent="0.15"/>
  <cols>
    <col min="1" max="1" width="4.125" style="1" customWidth="1"/>
    <col min="2" max="2" width="1.625" style="1" customWidth="1"/>
    <col min="3" max="3" width="12.625" style="1" customWidth="1"/>
    <col min="4" max="4" width="1.625" style="1" customWidth="1"/>
    <col min="5" max="5" width="13.625" style="1" customWidth="1"/>
    <col min="6" max="6" width="10.625" style="1" customWidth="1"/>
    <col min="7" max="7" width="13.625" style="1" customWidth="1"/>
    <col min="8" max="8" width="10.625" style="1" customWidth="1"/>
    <col min="9" max="9" width="13.75" style="1" customWidth="1"/>
    <col min="10" max="16384" width="9" style="1"/>
  </cols>
  <sheetData>
    <row r="1" spans="1:9" x14ac:dyDescent="0.15">
      <c r="A1" s="1" t="s">
        <v>22</v>
      </c>
    </row>
    <row r="3" spans="1:9" x14ac:dyDescent="0.15">
      <c r="A3" s="35" t="s">
        <v>28</v>
      </c>
      <c r="B3" s="36"/>
      <c r="C3" s="36"/>
      <c r="D3" s="36"/>
      <c r="E3" s="36"/>
      <c r="F3" s="36"/>
      <c r="G3" s="36"/>
      <c r="H3" s="36"/>
      <c r="I3" s="36"/>
    </row>
    <row r="4" spans="1:9" x14ac:dyDescent="0.1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1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1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15">
      <c r="A7" s="36"/>
      <c r="B7" s="36"/>
      <c r="C7" s="36"/>
      <c r="D7" s="36"/>
      <c r="E7" s="36"/>
      <c r="F7" s="36"/>
      <c r="G7" s="36"/>
      <c r="H7" s="36"/>
      <c r="I7" s="36"/>
    </row>
    <row r="9" spans="1:9" ht="14.25" x14ac:dyDescent="0.15">
      <c r="E9" s="34" t="s">
        <v>5</v>
      </c>
      <c r="F9" s="34"/>
      <c r="G9" s="34"/>
    </row>
    <row r="10" spans="1:9" ht="14.25" thickBot="1" x14ac:dyDescent="0.2">
      <c r="H10" s="1" t="s">
        <v>6</v>
      </c>
    </row>
    <row r="11" spans="1:9" ht="15" customHeight="1" x14ac:dyDescent="0.15">
      <c r="A11" s="10"/>
      <c r="B11" s="11"/>
      <c r="C11" s="12" t="s">
        <v>8</v>
      </c>
      <c r="D11" s="13"/>
      <c r="E11" s="14" t="s">
        <v>14</v>
      </c>
      <c r="F11" s="15" t="s">
        <v>0</v>
      </c>
      <c r="G11" s="15" t="s">
        <v>16</v>
      </c>
      <c r="H11" s="15" t="s">
        <v>1</v>
      </c>
      <c r="I11" s="16" t="s">
        <v>2</v>
      </c>
    </row>
    <row r="12" spans="1:9" ht="15" customHeight="1" x14ac:dyDescent="0.15">
      <c r="A12" s="17"/>
      <c r="C12" s="4" t="s">
        <v>17</v>
      </c>
      <c r="D12" s="5"/>
      <c r="E12" s="7">
        <v>8467466</v>
      </c>
      <c r="F12" s="9">
        <v>100</v>
      </c>
      <c r="G12" s="8">
        <v>10079818</v>
      </c>
      <c r="H12" s="9">
        <f t="shared" ref="H12:H17" si="0">(E12-G12)/G12*100</f>
        <v>-15.995844369412227</v>
      </c>
      <c r="I12" s="18">
        <f t="shared" ref="I12:I17" si="1">E12-G12</f>
        <v>-1612352</v>
      </c>
    </row>
    <row r="13" spans="1:9" ht="15" customHeight="1" x14ac:dyDescent="0.15">
      <c r="A13" s="19" t="s">
        <v>3</v>
      </c>
      <c r="B13" s="2"/>
      <c r="C13" s="32" t="s">
        <v>26</v>
      </c>
      <c r="D13" s="3"/>
      <c r="E13" s="7">
        <v>2872594</v>
      </c>
      <c r="F13" s="9">
        <f>E13/E12*100</f>
        <v>33.925072743132361</v>
      </c>
      <c r="G13" s="8">
        <v>3736659</v>
      </c>
      <c r="H13" s="9">
        <f t="shared" si="0"/>
        <v>-23.123999273147483</v>
      </c>
      <c r="I13" s="18">
        <f t="shared" si="1"/>
        <v>-864065</v>
      </c>
    </row>
    <row r="14" spans="1:9" ht="15" customHeight="1" x14ac:dyDescent="0.15">
      <c r="A14" s="19"/>
      <c r="C14" s="4" t="s">
        <v>18</v>
      </c>
      <c r="D14" s="5"/>
      <c r="E14" s="7">
        <v>1428619</v>
      </c>
      <c r="F14" s="9">
        <f>E14/E12*100</f>
        <v>16.871859892912472</v>
      </c>
      <c r="G14" s="8">
        <v>1797953</v>
      </c>
      <c r="H14" s="9">
        <f t="shared" si="0"/>
        <v>-20.54191627923533</v>
      </c>
      <c r="I14" s="18">
        <f t="shared" si="1"/>
        <v>-369334</v>
      </c>
    </row>
    <row r="15" spans="1:9" ht="15" customHeight="1" x14ac:dyDescent="0.15">
      <c r="A15" s="19"/>
      <c r="B15" s="2"/>
      <c r="C15" s="6" t="s">
        <v>19</v>
      </c>
      <c r="D15" s="3"/>
      <c r="E15" s="7">
        <v>1208044</v>
      </c>
      <c r="F15" s="9">
        <f>E15/E12*100</f>
        <v>14.266889291318089</v>
      </c>
      <c r="G15" s="8">
        <v>1189923</v>
      </c>
      <c r="H15" s="9">
        <f t="shared" si="0"/>
        <v>1.5228716479973914</v>
      </c>
      <c r="I15" s="18">
        <f t="shared" si="1"/>
        <v>18121</v>
      </c>
    </row>
    <row r="16" spans="1:9" ht="15" customHeight="1" x14ac:dyDescent="0.15">
      <c r="A16" s="19" t="s">
        <v>4</v>
      </c>
      <c r="C16" s="4" t="s">
        <v>20</v>
      </c>
      <c r="D16" s="5"/>
      <c r="E16" s="7">
        <v>883001</v>
      </c>
      <c r="F16" s="9">
        <f>E16/E12*100</f>
        <v>10.428161152344749</v>
      </c>
      <c r="G16" s="8">
        <v>775429</v>
      </c>
      <c r="H16" s="9">
        <f t="shared" si="0"/>
        <v>13.872578920829632</v>
      </c>
      <c r="I16" s="18">
        <f t="shared" si="1"/>
        <v>107572</v>
      </c>
    </row>
    <row r="17" spans="1:9" ht="15" customHeight="1" thickBot="1" x14ac:dyDescent="0.2">
      <c r="A17" s="20"/>
      <c r="B17" s="21"/>
      <c r="C17" s="33" t="s">
        <v>10</v>
      </c>
      <c r="D17" s="22"/>
      <c r="E17" s="23">
        <f>E12-(E13+E14+E15+E16)</f>
        <v>2075208</v>
      </c>
      <c r="F17" s="24">
        <f>E17/E12*100</f>
        <v>24.508016920292327</v>
      </c>
      <c r="G17" s="25">
        <f>G12-(G13+G14+G15+G16)</f>
        <v>2579854</v>
      </c>
      <c r="H17" s="24">
        <f t="shared" si="0"/>
        <v>-19.561029422595233</v>
      </c>
      <c r="I17" s="26">
        <f t="shared" si="1"/>
        <v>-504646</v>
      </c>
    </row>
    <row r="36" spans="1:9" x14ac:dyDescent="0.15">
      <c r="A36" s="1" t="s">
        <v>23</v>
      </c>
    </row>
    <row r="38" spans="1:9" x14ac:dyDescent="0.15">
      <c r="A38" s="35" t="s">
        <v>27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15">
      <c r="A39" s="35"/>
      <c r="B39" s="35"/>
      <c r="C39" s="35"/>
      <c r="D39" s="35"/>
      <c r="E39" s="35"/>
      <c r="F39" s="35"/>
      <c r="G39" s="35"/>
      <c r="H39" s="35"/>
      <c r="I39" s="35"/>
    </row>
    <row r="40" spans="1:9" ht="13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1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15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1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15">
      <c r="A44" s="35"/>
      <c r="B44" s="35"/>
      <c r="C44" s="35"/>
      <c r="D44" s="35"/>
      <c r="E44" s="35"/>
      <c r="F44" s="35"/>
      <c r="G44" s="35"/>
      <c r="H44" s="35"/>
      <c r="I44" s="35"/>
    </row>
    <row r="46" spans="1:9" ht="14.25" x14ac:dyDescent="0.15">
      <c r="E46" s="34" t="s">
        <v>9</v>
      </c>
      <c r="F46" s="34"/>
      <c r="G46" s="34"/>
    </row>
    <row r="47" spans="1:9" ht="14.25" thickBot="1" x14ac:dyDescent="0.2">
      <c r="H47" s="1" t="s">
        <v>6</v>
      </c>
    </row>
    <row r="48" spans="1:9" ht="15" customHeight="1" x14ac:dyDescent="0.15">
      <c r="A48" s="10"/>
      <c r="B48" s="11"/>
      <c r="C48" s="12" t="s">
        <v>8</v>
      </c>
      <c r="D48" s="13"/>
      <c r="E48" s="14" t="s">
        <v>14</v>
      </c>
      <c r="F48" s="15" t="s">
        <v>0</v>
      </c>
      <c r="G48" s="15" t="s">
        <v>16</v>
      </c>
      <c r="H48" s="15" t="s">
        <v>1</v>
      </c>
      <c r="I48" s="16" t="s">
        <v>2</v>
      </c>
    </row>
    <row r="49" spans="1:9" ht="15" customHeight="1" x14ac:dyDescent="0.15">
      <c r="A49" s="17"/>
      <c r="C49" s="4" t="s">
        <v>17</v>
      </c>
      <c r="D49" s="5"/>
      <c r="E49" s="7">
        <v>64501969</v>
      </c>
      <c r="F49" s="9">
        <v>100</v>
      </c>
      <c r="G49" s="8">
        <v>71669322</v>
      </c>
      <c r="H49" s="9">
        <f t="shared" ref="H49:H54" si="2">(E49-G49)/G49*100</f>
        <v>-10.000587141036439</v>
      </c>
      <c r="I49" s="18">
        <f t="shared" ref="I49:I54" si="3">E49-G49</f>
        <v>-7167353</v>
      </c>
    </row>
    <row r="50" spans="1:9" ht="15" customHeight="1" x14ac:dyDescent="0.15">
      <c r="A50" s="19" t="s">
        <v>3</v>
      </c>
      <c r="B50" s="2"/>
      <c r="C50" s="6" t="s">
        <v>24</v>
      </c>
      <c r="D50" s="3"/>
      <c r="E50" s="7">
        <v>25811233</v>
      </c>
      <c r="F50" s="9">
        <f>E50/E49*100</f>
        <v>40.016193924250594</v>
      </c>
      <c r="G50" s="8">
        <v>28546474</v>
      </c>
      <c r="H50" s="9">
        <f t="shared" si="2"/>
        <v>-9.5817122633078959</v>
      </c>
      <c r="I50" s="18">
        <f t="shared" si="3"/>
        <v>-2735241</v>
      </c>
    </row>
    <row r="51" spans="1:9" ht="15" customHeight="1" x14ac:dyDescent="0.15">
      <c r="A51" s="19"/>
      <c r="C51" s="4" t="s">
        <v>25</v>
      </c>
      <c r="D51" s="5"/>
      <c r="E51" s="7">
        <v>13932214</v>
      </c>
      <c r="F51" s="9">
        <f>E51/E49*100</f>
        <v>21.599672406899703</v>
      </c>
      <c r="G51" s="8">
        <v>19061368</v>
      </c>
      <c r="H51" s="9">
        <f t="shared" si="2"/>
        <v>-26.908635308861356</v>
      </c>
      <c r="I51" s="18">
        <f t="shared" si="3"/>
        <v>-5129154</v>
      </c>
    </row>
    <row r="52" spans="1:9" ht="15" customHeight="1" x14ac:dyDescent="0.15">
      <c r="A52" s="19"/>
      <c r="B52" s="2"/>
      <c r="C52" s="6" t="s">
        <v>18</v>
      </c>
      <c r="D52" s="3"/>
      <c r="E52" s="7">
        <v>5888168</v>
      </c>
      <c r="F52" s="9">
        <f>E52/E49*100</f>
        <v>9.1286639637310909</v>
      </c>
      <c r="G52" s="8">
        <v>6261538</v>
      </c>
      <c r="H52" s="9">
        <f t="shared" si="2"/>
        <v>-5.9629119874382299</v>
      </c>
      <c r="I52" s="18">
        <f t="shared" si="3"/>
        <v>-373370</v>
      </c>
    </row>
    <row r="53" spans="1:9" ht="15" customHeight="1" x14ac:dyDescent="0.15">
      <c r="A53" s="19" t="s">
        <v>7</v>
      </c>
      <c r="C53" s="4" t="s">
        <v>21</v>
      </c>
      <c r="D53" s="5"/>
      <c r="E53" s="7">
        <v>4298216</v>
      </c>
      <c r="F53" s="9">
        <f>E53/E49*100</f>
        <v>6.6636973516265838</v>
      </c>
      <c r="G53" s="8">
        <v>3519593</v>
      </c>
      <c r="H53" s="9">
        <f t="shared" si="2"/>
        <v>22.122529508383497</v>
      </c>
      <c r="I53" s="18">
        <f t="shared" si="3"/>
        <v>778623</v>
      </c>
    </row>
    <row r="54" spans="1:9" ht="15" customHeight="1" thickBot="1" x14ac:dyDescent="0.2">
      <c r="A54" s="20"/>
      <c r="B54" s="21"/>
      <c r="C54" s="33" t="s">
        <v>10</v>
      </c>
      <c r="D54" s="22"/>
      <c r="E54" s="23">
        <f>E49-(E50+E51+E52+E53)</f>
        <v>14572138</v>
      </c>
      <c r="F54" s="24">
        <f>E54/E49*100</f>
        <v>22.591772353492033</v>
      </c>
      <c r="G54" s="25">
        <f>G49-(G50+G51+G52+G53)</f>
        <v>14280349</v>
      </c>
      <c r="H54" s="24">
        <f t="shared" si="2"/>
        <v>2.0432903985749928</v>
      </c>
      <c r="I54" s="26">
        <f t="shared" si="3"/>
        <v>291789</v>
      </c>
    </row>
  </sheetData>
  <mergeCells count="4">
    <mergeCell ref="E9:G9"/>
    <mergeCell ref="E46:G46"/>
    <mergeCell ref="A3:I7"/>
    <mergeCell ref="A38:I4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sqref="A1:XFD4"/>
    </sheetView>
  </sheetViews>
  <sheetFormatPr defaultRowHeight="13.5" x14ac:dyDescent="0.15"/>
  <cols>
    <col min="1" max="1" width="10.25" bestFit="1" customWidth="1"/>
    <col min="2" max="2" width="11.375" bestFit="1" customWidth="1"/>
    <col min="3" max="3" width="21.625" style="27" bestFit="1" customWidth="1"/>
  </cols>
  <sheetData>
    <row r="1" spans="1:3" x14ac:dyDescent="0.15">
      <c r="A1" s="28" t="s">
        <v>11</v>
      </c>
      <c r="B1" s="29" t="s">
        <v>15</v>
      </c>
    </row>
    <row r="3" spans="1:3" x14ac:dyDescent="0.15">
      <c r="A3" s="28" t="s">
        <v>12</v>
      </c>
      <c r="B3" s="30">
        <f>Sheet1!$E$12</f>
        <v>8467466</v>
      </c>
      <c r="C3" s="31" t="str">
        <f>TEXT(B3,"###,###") &amp; "トン"</f>
        <v>8,467,466トン</v>
      </c>
    </row>
    <row r="4" spans="1:3" x14ac:dyDescent="0.15">
      <c r="A4" s="28" t="s">
        <v>13</v>
      </c>
      <c r="B4" s="30">
        <f>Sheet1!$E$49</f>
        <v>64501969</v>
      </c>
      <c r="C4" s="31" t="str">
        <f>TEXT(B4,"###,###") &amp; "トン"</f>
        <v>64,501,969トン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2024-08-05T06:18:27Z</cp:lastPrinted>
  <dcterms:created xsi:type="dcterms:W3CDTF">2000-09-01T04:21:16Z</dcterms:created>
  <dcterms:modified xsi:type="dcterms:W3CDTF">2024-08-05T06:18:30Z</dcterms:modified>
</cp:coreProperties>
</file>