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40118_保健体育課$\02_室班フォルダ\学校体育班\12エキスパート活用事業\R5_スポーツエキスパート\①通知\"/>
    </mc:Choice>
  </mc:AlternateContent>
  <xr:revisionPtr revIDLastSave="0" documentId="13_ncr:1_{AB095B2E-ADDC-49AA-AA3F-4616A49A585E}" xr6:coauthVersionLast="47" xr6:coauthVersionMax="47" xr10:uidLastSave="{00000000-0000-0000-0000-000000000000}"/>
  <bookViews>
    <workbookView xWindow="435" yWindow="285" windowWidth="21600" windowHeight="11295" tabRatio="875" activeTab="2" xr2:uid="{00000000-000D-0000-FFFF-FFFF00000000}"/>
  </bookViews>
  <sheets>
    <sheet name="申請書（様式１－１）" sheetId="4" r:id="rId1"/>
    <sheet name="申請書（様式１－２）" sheetId="3" r:id="rId2"/>
    <sheet name="指導実績簿【前期】（様式２－１）" sheetId="15" r:id="rId3"/>
    <sheet name="指導実績簿【後期】（様式２－２）" sheetId="19" r:id="rId4"/>
    <sheet name="実績報告書（様式３）" sheetId="2" r:id="rId5"/>
    <sheet name="アンケート（様式４）" sheetId="12" r:id="rId6"/>
    <sheet name="勤務簿（学校用）" sheetId="14" r:id="rId7"/>
    <sheet name="申請書1-1 (記入上注意)" sheetId="11" r:id="rId8"/>
    <sheet name="申請書1-2 (記入上注意)" sheetId="13" r:id="rId9"/>
    <sheet name="指導実績簿（様式２－１・２）（記入上注意）" sheetId="21" r:id="rId10"/>
    <sheet name="実績報告書（様式３）（記入上の注意）" sheetId="16" r:id="rId11"/>
    <sheet name="作業用２" sheetId="22" r:id="rId12"/>
  </sheets>
  <definedNames>
    <definedName name="_xlnm.Print_Area" localSheetId="6">'勤務簿（学校用）'!$A$1:$L$26</definedName>
    <definedName name="_xlnm.Print_Area" localSheetId="9">'指導実績簿（様式２－１・２）（記入上注意）'!$A$1:$Q$40</definedName>
    <definedName name="_xlnm.Print_Area" localSheetId="3">'指導実績簿【後期】（様式２－２）'!$A$1:$Q$40</definedName>
    <definedName name="_xlnm.Print_Area" localSheetId="2">'指導実績簿【前期】（様式２－１）'!$A$1:$Q$40</definedName>
    <definedName name="_xlnm.Print_Area" localSheetId="4">'実績報告書（様式３）'!$A$1:$Q$24</definedName>
    <definedName name="_xlnm.Print_Area" localSheetId="0">'申請書（様式１－１）'!$A$1:$M$37</definedName>
    <definedName name="_xlnm.Print_Area" localSheetId="1">'申請書（様式１－２）'!$A$1:$S$47</definedName>
    <definedName name="_xlnm.Print_Area" localSheetId="7">'申請書1-1 (記入上注意)'!$A$1:$M$36</definedName>
    <definedName name="_xlnm.Print_Area" localSheetId="8">'申請書1-2 (記入上注意)'!$A$1:$S$47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3" l="1"/>
  <c r="F42" i="3"/>
  <c r="F41" i="3"/>
  <c r="F40" i="3"/>
  <c r="F39" i="3"/>
  <c r="F38" i="3"/>
  <c r="F37" i="3"/>
  <c r="F36" i="3"/>
  <c r="F35" i="3"/>
  <c r="F34" i="3"/>
  <c r="F33" i="3"/>
  <c r="F32" i="3"/>
  <c r="N31" i="3"/>
  <c r="F31" i="3"/>
  <c r="N30" i="3"/>
  <c r="F30" i="3"/>
  <c r="N29" i="3"/>
  <c r="F29" i="3"/>
  <c r="N28" i="3"/>
  <c r="F28" i="3"/>
  <c r="N27" i="3"/>
  <c r="F27" i="3"/>
  <c r="N26" i="3"/>
  <c r="F26" i="3"/>
  <c r="N25" i="3"/>
  <c r="F25" i="3"/>
  <c r="N24" i="3"/>
  <c r="F24" i="3"/>
  <c r="N23" i="3"/>
  <c r="F23" i="3"/>
  <c r="N22" i="3"/>
  <c r="F22" i="3"/>
  <c r="N21" i="3"/>
  <c r="F21" i="3"/>
  <c r="N20" i="3"/>
  <c r="F20" i="3"/>
  <c r="N19" i="3"/>
  <c r="F19" i="3"/>
  <c r="N18" i="3"/>
  <c r="F18" i="3"/>
  <c r="N17" i="3"/>
  <c r="F17" i="3"/>
  <c r="N16" i="3"/>
  <c r="F16" i="3"/>
  <c r="N15" i="3"/>
  <c r="F15" i="3"/>
  <c r="N14" i="3"/>
  <c r="F14" i="3"/>
  <c r="N43" i="3"/>
  <c r="N42" i="3"/>
  <c r="N41" i="3"/>
  <c r="N40" i="3"/>
  <c r="N39" i="3"/>
  <c r="N38" i="3"/>
  <c r="N37" i="3"/>
  <c r="N36" i="3"/>
  <c r="N35" i="3"/>
  <c r="N34" i="3"/>
  <c r="N33" i="3"/>
  <c r="N32" i="3"/>
  <c r="I40" i="19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Z12" i="22"/>
  <c r="Y12" i="22"/>
  <c r="X12" i="22"/>
  <c r="W12" i="22"/>
  <c r="V12" i="22"/>
  <c r="U12" i="22"/>
  <c r="T12" i="22"/>
  <c r="T17" i="22" s="1"/>
  <c r="S12" i="22"/>
  <c r="S17" i="22" s="1"/>
  <c r="R12" i="22"/>
  <c r="Q12" i="22"/>
  <c r="Q17" i="22" s="1"/>
  <c r="P12" i="22"/>
  <c r="O12" i="22"/>
  <c r="O17" i="22" s="1"/>
  <c r="N12" i="22"/>
  <c r="M12" i="22"/>
  <c r="L12" i="22"/>
  <c r="K12" i="22"/>
  <c r="J12" i="22"/>
  <c r="I12" i="22"/>
  <c r="I17" i="22" s="1"/>
  <c r="H12" i="22"/>
  <c r="H17" i="22" s="1"/>
  <c r="G12" i="22"/>
  <c r="F12" i="22"/>
  <c r="E12" i="22"/>
  <c r="D12" i="22"/>
  <c r="D17" i="22" s="1"/>
  <c r="C12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Z5" i="22"/>
  <c r="Y5" i="22"/>
  <c r="X5" i="22"/>
  <c r="W5" i="22"/>
  <c r="V5" i="22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A7" i="22" l="1"/>
  <c r="M8" i="22"/>
  <c r="Z17" i="22"/>
  <c r="L17" i="22"/>
  <c r="N17" i="22"/>
  <c r="V17" i="22"/>
  <c r="E17" i="22"/>
  <c r="X17" i="22"/>
  <c r="A16" i="22"/>
  <c r="F17" i="22"/>
  <c r="W17" i="22"/>
  <c r="C17" i="22"/>
  <c r="Y17" i="22"/>
  <c r="U17" i="22"/>
  <c r="R17" i="22"/>
  <c r="J17" i="22"/>
  <c r="P17" i="22"/>
  <c r="M17" i="22"/>
  <c r="K17" i="22"/>
  <c r="G17" i="22"/>
  <c r="W8" i="22"/>
  <c r="V8" i="22"/>
  <c r="O8" i="22"/>
  <c r="D8" i="22"/>
  <c r="C8" i="22"/>
  <c r="S8" i="22"/>
  <c r="T8" i="22"/>
  <c r="U8" i="22"/>
  <c r="R8" i="22"/>
  <c r="N8" i="22"/>
  <c r="Z8" i="22"/>
  <c r="J8" i="22"/>
  <c r="I8" i="22"/>
  <c r="F8" i="22"/>
  <c r="X8" i="22"/>
  <c r="Q8" i="22"/>
  <c r="P8" i="22"/>
  <c r="L8" i="22"/>
  <c r="K8" i="22"/>
  <c r="H8" i="22"/>
  <c r="G8" i="22"/>
  <c r="E8" i="22"/>
  <c r="I40" i="21" l="1"/>
  <c r="M13" i="21"/>
  <c r="M11" i="21"/>
  <c r="Q9" i="21"/>
  <c r="P9" i="21"/>
  <c r="O9" i="21"/>
  <c r="N9" i="21"/>
  <c r="Q7" i="21"/>
  <c r="P7" i="21"/>
  <c r="O7" i="21"/>
  <c r="N7" i="21"/>
  <c r="D40" i="15" l="1"/>
  <c r="D40" i="19" s="1"/>
  <c r="M13" i="19"/>
  <c r="M11" i="19"/>
  <c r="Q9" i="19"/>
  <c r="P9" i="19"/>
  <c r="O9" i="19"/>
  <c r="N9" i="19"/>
  <c r="Q7" i="19"/>
  <c r="P7" i="19"/>
  <c r="O7" i="19"/>
  <c r="N7" i="19"/>
  <c r="Y8" i="22" l="1"/>
  <c r="D40" i="21"/>
  <c r="N40" i="21" s="1"/>
  <c r="N40" i="19"/>
  <c r="L1" i="3"/>
  <c r="O1" i="3"/>
  <c r="P1" i="3"/>
  <c r="Q1" i="3"/>
  <c r="R1" i="3"/>
  <c r="S1" i="3"/>
  <c r="M13" i="15"/>
  <c r="M11" i="15"/>
  <c r="N7" i="15"/>
  <c r="O7" i="15"/>
  <c r="P7" i="15"/>
  <c r="Q7" i="15"/>
  <c r="M9" i="21" l="1"/>
  <c r="M9" i="19"/>
  <c r="M7" i="15"/>
  <c r="M7" i="21"/>
  <c r="M7" i="19"/>
  <c r="F19" i="2" l="1"/>
  <c r="G19" i="2"/>
  <c r="H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18" i="2"/>
  <c r="Q18" i="2"/>
  <c r="P18" i="2"/>
  <c r="O18" i="2"/>
  <c r="N18" i="2"/>
  <c r="M18" i="2"/>
  <c r="L18" i="2"/>
  <c r="K18" i="2"/>
  <c r="J18" i="2"/>
  <c r="I18" i="2"/>
  <c r="H18" i="2"/>
  <c r="G18" i="2"/>
  <c r="F17" i="2"/>
  <c r="Q17" i="2"/>
  <c r="P17" i="2"/>
  <c r="O17" i="2"/>
  <c r="N17" i="2"/>
  <c r="M17" i="2"/>
  <c r="L17" i="2"/>
  <c r="K17" i="2"/>
  <c r="J17" i="2"/>
  <c r="I17" i="2"/>
  <c r="H17" i="2"/>
  <c r="G17" i="2"/>
  <c r="F21" i="2"/>
  <c r="Q21" i="2"/>
  <c r="P21" i="2"/>
  <c r="O21" i="2"/>
  <c r="N21" i="2"/>
  <c r="M21" i="2"/>
  <c r="L21" i="2"/>
  <c r="K21" i="2"/>
  <c r="J21" i="2"/>
  <c r="I21" i="2"/>
  <c r="H21" i="2"/>
  <c r="G21" i="2"/>
  <c r="J6" i="14"/>
  <c r="L6" i="14"/>
  <c r="K6" i="14"/>
  <c r="J5" i="14"/>
  <c r="J4" i="14"/>
  <c r="L4" i="14"/>
  <c r="K4" i="14"/>
  <c r="D6" i="12"/>
  <c r="D5" i="12"/>
  <c r="M6" i="2"/>
  <c r="M8" i="2"/>
  <c r="O1" i="2"/>
  <c r="Q1" i="2"/>
  <c r="P1" i="2"/>
  <c r="Q9" i="15"/>
  <c r="P9" i="15"/>
  <c r="O9" i="15"/>
  <c r="N9" i="15"/>
  <c r="S1" i="13"/>
  <c r="R1" i="13"/>
  <c r="Q1" i="13"/>
  <c r="P1" i="13"/>
  <c r="O1" i="13"/>
  <c r="L1" i="13"/>
  <c r="M9" i="15"/>
  <c r="Q44" i="3"/>
  <c r="O44" i="3"/>
  <c r="L44" i="3"/>
  <c r="Q44" i="13"/>
  <c r="O44" i="13"/>
  <c r="L44" i="13"/>
  <c r="B3" i="22" l="1"/>
  <c r="B12" i="22" s="1"/>
  <c r="A3" i="22"/>
  <c r="A12" i="22" s="1"/>
</calcChain>
</file>

<file path=xl/sharedStrings.xml><?xml version="1.0" encoding="utf-8"?>
<sst xmlns="http://schemas.openxmlformats.org/spreadsheetml/2006/main" count="1187" uniqueCount="222">
  <si>
    <t>様式１－１</t>
    <rPh sb="0" eb="2">
      <t>ヨウシキ</t>
    </rPh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</si>
  <si>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</si>
  <si>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</si>
  <si>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</si>
  <si>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</si>
  <si>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部活動名</t>
    <rPh sb="0" eb="3">
      <t>ブカツドウ</t>
    </rPh>
    <rPh sb="3" eb="4">
      <t>メイ</t>
    </rPh>
    <phoneticPr fontId="2"/>
  </si>
  <si>
    <t>氏名</t>
    <rPh sb="0" eb="2">
      <t>シメイ</t>
    </rPh>
    <phoneticPr fontId="2"/>
  </si>
  <si>
    <t>自宅住所</t>
    <rPh sb="0" eb="2">
      <t>ジタク</t>
    </rPh>
    <rPh sb="2" eb="4">
      <t>ジュウショ</t>
    </rPh>
    <phoneticPr fontId="2"/>
  </si>
  <si>
    <t>職業</t>
    <rPh sb="0" eb="2">
      <t>ショクギョウ</t>
    </rPh>
    <phoneticPr fontId="2"/>
  </si>
  <si>
    <t>　千葉県教育委員会教育長　　様</t>
    <rPh sb="1" eb="4">
      <t>チバケン</t>
    </rPh>
    <rPh sb="4" eb="6">
      <t>キョウイク</t>
    </rPh>
    <rPh sb="6" eb="9">
      <t>イインカイ</t>
    </rPh>
    <rPh sb="9" eb="12">
      <t>キョウイクチョウ</t>
    </rPh>
    <rPh sb="14" eb="15">
      <t>サマ</t>
    </rPh>
    <phoneticPr fontId="2"/>
  </si>
  <si>
    <t>本事業での
過去の指導経験</t>
    <rPh sb="0" eb="1">
      <t>ホン</t>
    </rPh>
    <rPh sb="1" eb="3">
      <t>ジギョウ</t>
    </rPh>
    <rPh sb="6" eb="8">
      <t>カコ</t>
    </rPh>
    <rPh sb="9" eb="11">
      <t>シドウ</t>
    </rPh>
    <rPh sb="11" eb="13">
      <t>ケイケン</t>
    </rPh>
    <phoneticPr fontId="2"/>
  </si>
  <si>
    <t>今回がはじめて</t>
    <rPh sb="0" eb="2">
      <t>コンカイ</t>
    </rPh>
    <phoneticPr fontId="2"/>
  </si>
  <si>
    <t>本校で（　　　）年連続（　　　）回目</t>
    <rPh sb="0" eb="2">
      <t>ホンコウ</t>
    </rPh>
    <rPh sb="8" eb="9">
      <t>ネン</t>
    </rPh>
    <rPh sb="9" eb="11">
      <t>レンゾク</t>
    </rPh>
    <rPh sb="16" eb="18">
      <t>カイメ</t>
    </rPh>
    <phoneticPr fontId="2"/>
  </si>
  <si>
    <t>本校で（　　　）ぶり（　　　）回目</t>
    <rPh sb="0" eb="2">
      <t>ホンコウ</t>
    </rPh>
    <rPh sb="15" eb="17">
      <t>カイメ</t>
    </rPh>
    <phoneticPr fontId="2"/>
  </si>
  <si>
    <t>他校で（　　　）回経験あり</t>
    <rPh sb="0" eb="2">
      <t>タコウ</t>
    </rPh>
    <rPh sb="8" eb="9">
      <t>カイ</t>
    </rPh>
    <rPh sb="9" eb="11">
      <t>ケイケン</t>
    </rPh>
    <phoneticPr fontId="2"/>
  </si>
  <si>
    <r>
      <t xml:space="preserve">スポーツ歴
</t>
    </r>
    <r>
      <rPr>
        <sz val="9"/>
        <rFont val="ＭＳ Ｐゴシック"/>
        <family val="3"/>
        <charset val="128"/>
      </rPr>
      <t>資格・段位・免許
所属団体の役職等</t>
    </r>
    <rPh sb="4" eb="5">
      <t>レキ</t>
    </rPh>
    <rPh sb="7" eb="9">
      <t>シカク</t>
    </rPh>
    <rPh sb="10" eb="12">
      <t>ダンイ</t>
    </rPh>
    <rPh sb="13" eb="15">
      <t>メンキョ</t>
    </rPh>
    <rPh sb="16" eb="18">
      <t>ショゾク</t>
    </rPh>
    <rPh sb="18" eb="20">
      <t>ダンタイ</t>
    </rPh>
    <rPh sb="21" eb="23">
      <t>ヤクショク</t>
    </rPh>
    <rPh sb="23" eb="24">
      <t>トウ</t>
    </rPh>
    <phoneticPr fontId="2"/>
  </si>
  <si>
    <t>学　校</t>
    <rPh sb="0" eb="1">
      <t>ガク</t>
    </rPh>
    <rPh sb="2" eb="3">
      <t>コウ</t>
    </rPh>
    <phoneticPr fontId="2"/>
  </si>
  <si>
    <t>部</t>
    <rPh sb="0" eb="1">
      <t>ブ</t>
    </rPh>
    <phoneticPr fontId="2"/>
  </si>
  <si>
    <t>氏　　　　名</t>
    <rPh sb="0" eb="1">
      <t>シ</t>
    </rPh>
    <rPh sb="5" eb="6">
      <t>メイ</t>
    </rPh>
    <phoneticPr fontId="2"/>
  </si>
  <si>
    <t>専門的指導の可否
（○または×で記入）</t>
    <rPh sb="0" eb="3">
      <t>センモンテキ</t>
    </rPh>
    <rPh sb="3" eb="5">
      <t>シドウ</t>
    </rPh>
    <rPh sb="6" eb="8">
      <t>カヒ</t>
    </rPh>
    <rPh sb="16" eb="18">
      <t>キニュウ</t>
    </rPh>
    <phoneticPr fontId="2"/>
  </si>
  <si>
    <t>様式１－２</t>
    <rPh sb="0" eb="2">
      <t>ヨウシキ</t>
    </rPh>
    <phoneticPr fontId="2"/>
  </si>
  <si>
    <t>ふりがな</t>
    <phoneticPr fontId="2"/>
  </si>
  <si>
    <t>派遣を必要とする理由</t>
    <rPh sb="0" eb="2">
      <t>ハケン</t>
    </rPh>
    <rPh sb="3" eb="5">
      <t>ヒツヨウ</t>
    </rPh>
    <rPh sb="8" eb="10">
      <t>リユウ</t>
    </rPh>
    <phoneticPr fontId="2"/>
  </si>
  <si>
    <t>実施計画</t>
    <rPh sb="0" eb="2">
      <t>ジッシ</t>
    </rPh>
    <rPh sb="2" eb="4">
      <t>ケイカク</t>
    </rPh>
    <phoneticPr fontId="2"/>
  </si>
  <si>
    <t>月</t>
    <rPh sb="0" eb="1">
      <t>ツキ</t>
    </rPh>
    <phoneticPr fontId="2"/>
  </si>
  <si>
    <t>担当者数</t>
    <rPh sb="0" eb="3">
      <t>タントウシャ</t>
    </rPh>
    <rPh sb="3" eb="4">
      <t>スウ</t>
    </rPh>
    <phoneticPr fontId="2"/>
  </si>
  <si>
    <t>部員数</t>
    <rPh sb="0" eb="2">
      <t>ブイン</t>
    </rPh>
    <rPh sb="2" eb="3">
      <t>スウ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</si>
  <si>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</si>
  <si>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</si>
  <si>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</si>
  <si>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</si>
  <si>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</si>
  <si>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</si>
  <si>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</si>
  <si>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</si>
  <si>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</si>
  <si>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名</t>
    <rPh sb="0" eb="1">
      <t>メイ</t>
    </rPh>
    <phoneticPr fontId="2"/>
  </si>
  <si>
    <t>事　業　実　施　計　画　書</t>
    <rPh sb="0" eb="1">
      <t>コト</t>
    </rPh>
    <rPh sb="2" eb="3">
      <t>ギョウ</t>
    </rPh>
    <rPh sb="4" eb="5">
      <t>ジツ</t>
    </rPh>
    <rPh sb="6" eb="7">
      <t>シ</t>
    </rPh>
    <rPh sb="8" eb="9">
      <t>ケイ</t>
    </rPh>
    <rPh sb="10" eb="11">
      <t>ガ</t>
    </rPh>
    <rPh sb="12" eb="13">
      <t>ショ</t>
    </rPh>
    <phoneticPr fontId="2"/>
  </si>
  <si>
    <r>
      <t>部の現状</t>
    </r>
    <r>
      <rPr>
        <sz val="10"/>
        <rFont val="ＭＳ Ｐゴシック"/>
        <family val="3"/>
        <charset val="128"/>
      </rPr>
      <t>（担当者の指導経験、部の競技力・活動状況・活動実績、今年度の活動目標等）</t>
    </r>
    <rPh sb="0" eb="1">
      <t>ブ</t>
    </rPh>
    <rPh sb="2" eb="4">
      <t>ゲンジョウ</t>
    </rPh>
    <rPh sb="5" eb="8">
      <t>タントウシャ</t>
    </rPh>
    <rPh sb="9" eb="11">
      <t>シドウ</t>
    </rPh>
    <rPh sb="11" eb="13">
      <t>ケイケン</t>
    </rPh>
    <rPh sb="14" eb="15">
      <t>ブ</t>
    </rPh>
    <rPh sb="16" eb="19">
      <t>キョウギリョク</t>
    </rPh>
    <rPh sb="20" eb="22">
      <t>カツドウ</t>
    </rPh>
    <rPh sb="22" eb="24">
      <t>ジョウキョウ</t>
    </rPh>
    <rPh sb="25" eb="27">
      <t>カツドウ</t>
    </rPh>
    <rPh sb="27" eb="29">
      <t>ジッセキ</t>
    </rPh>
    <rPh sb="30" eb="33">
      <t>コンネンド</t>
    </rPh>
    <rPh sb="34" eb="36">
      <t>カツドウ</t>
    </rPh>
    <rPh sb="36" eb="38">
      <t>モクヒョウ</t>
    </rPh>
    <rPh sb="38" eb="39">
      <t>トウ</t>
    </rPh>
    <phoneticPr fontId="2"/>
  </si>
  <si>
    <t>　※日と曜日を十分確認してください。</t>
    <rPh sb="2" eb="3">
      <t>ヒ</t>
    </rPh>
    <rPh sb="4" eb="6">
      <t>ヨウビ</t>
    </rPh>
    <rPh sb="7" eb="9">
      <t>ジュウブン</t>
    </rPh>
    <rPh sb="9" eb="11">
      <t>カクニン</t>
    </rPh>
    <phoneticPr fontId="2"/>
  </si>
  <si>
    <t>対象運動部名</t>
    <rPh sb="0" eb="2">
      <t>タイショウ</t>
    </rPh>
    <rPh sb="2" eb="4">
      <t>ウンドウ</t>
    </rPh>
    <rPh sb="4" eb="5">
      <t>ブ</t>
    </rPh>
    <rPh sb="5" eb="6">
      <t>メイ</t>
    </rPh>
    <phoneticPr fontId="2"/>
  </si>
  <si>
    <r>
      <t xml:space="preserve">担 当 者（顧問） 名
</t>
    </r>
    <r>
      <rPr>
        <sz val="9"/>
        <rFont val="ＭＳ Ｐゴシック"/>
        <family val="3"/>
        <charset val="128"/>
      </rPr>
      <t>※複数の場合全て記載</t>
    </r>
    <rPh sb="0" eb="1">
      <t>タン</t>
    </rPh>
    <rPh sb="2" eb="3">
      <t>トウ</t>
    </rPh>
    <rPh sb="4" eb="5">
      <t>シャ</t>
    </rPh>
    <rPh sb="6" eb="8">
      <t>コモン</t>
    </rPh>
    <rPh sb="10" eb="11">
      <t>メイ</t>
    </rPh>
    <rPh sb="14" eb="16">
      <t>フクスウ</t>
    </rPh>
    <rPh sb="17" eb="19">
      <t>バアイ</t>
    </rPh>
    <rPh sb="19" eb="20">
      <t>スベ</t>
    </rPh>
    <rPh sb="21" eb="23">
      <t>キサイ</t>
    </rPh>
    <phoneticPr fontId="2"/>
  </si>
  <si>
    <r>
      <t xml:space="preserve">担当者（顧問）
</t>
    </r>
    <r>
      <rPr>
        <sz val="6"/>
        <rFont val="ＭＳ Ｐゴシック"/>
        <family val="3"/>
        <charset val="128"/>
      </rPr>
      <t>※複数の場合すべて記入</t>
    </r>
    <rPh sb="0" eb="3">
      <t>タントウシャ</t>
    </rPh>
    <rPh sb="4" eb="6">
      <t>コモン</t>
    </rPh>
    <rPh sb="10" eb="12">
      <t>フクスウ</t>
    </rPh>
    <rPh sb="13" eb="15">
      <t>バアイ</t>
    </rPh>
    <rPh sb="18" eb="20">
      <t>キニュウ</t>
    </rPh>
    <phoneticPr fontId="2"/>
  </si>
  <si>
    <t>複数申請時の
優先順位</t>
    <rPh sb="0" eb="2">
      <t>フクスウ</t>
    </rPh>
    <rPh sb="2" eb="4">
      <t>シンセイ</t>
    </rPh>
    <rPh sb="4" eb="5">
      <t>ジ</t>
    </rPh>
    <rPh sb="7" eb="9">
      <t>ユウセン</t>
    </rPh>
    <rPh sb="9" eb="11">
      <t>ジュンイ</t>
    </rPh>
    <phoneticPr fontId="2"/>
  </si>
  <si>
    <t>（公印省略）</t>
    <rPh sb="1" eb="3">
      <t>コウイン</t>
    </rPh>
    <rPh sb="3" eb="5">
      <t>ショウリャク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</si>
  <si>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</si>
  <si>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</si>
  <si>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学校番号</t>
    <rPh sb="0" eb="2">
      <t>ガッコウ</t>
    </rPh>
    <rPh sb="2" eb="4">
      <t>バンゴウ</t>
    </rPh>
    <phoneticPr fontId="2"/>
  </si>
  <si>
    <t>性別</t>
    <rPh sb="0" eb="2">
      <t>セイベツ</t>
    </rPh>
    <phoneticPr fontId="2"/>
  </si>
  <si>
    <t>日</t>
  </si>
  <si>
    <t>日</t>
    <rPh sb="0" eb="1">
      <t>ニチ</t>
    </rPh>
    <phoneticPr fontId="2"/>
  </si>
  <si>
    <t>曜日</t>
    <rPh sb="0" eb="2">
      <t>ヨウビ</t>
    </rPh>
    <phoneticPr fontId="2"/>
  </si>
  <si>
    <t>日</t>
    <rPh sb="0" eb="1">
      <t>ヒ</t>
    </rPh>
    <phoneticPr fontId="2"/>
  </si>
  <si>
    <t>名</t>
    <rPh sb="0" eb="1">
      <t>メイ</t>
    </rPh>
    <phoneticPr fontId="2"/>
  </si>
  <si>
    <t>公務員</t>
    <rPh sb="0" eb="3">
      <t>コウムイン</t>
    </rPh>
    <phoneticPr fontId="2"/>
  </si>
  <si>
    <t>会社員</t>
    <rPh sb="0" eb="3">
      <t>カイシャイン</t>
    </rPh>
    <phoneticPr fontId="2"/>
  </si>
  <si>
    <t>自営業</t>
    <rPh sb="0" eb="3">
      <t>ジエイギョウ</t>
    </rPh>
    <phoneticPr fontId="2"/>
  </si>
  <si>
    <t>無職</t>
    <rPh sb="0" eb="2">
      <t>ムショク</t>
    </rPh>
    <phoneticPr fontId="2"/>
  </si>
  <si>
    <t>）</t>
    <phoneticPr fontId="2"/>
  </si>
  <si>
    <t>（</t>
    <phoneticPr fontId="2"/>
  </si>
  <si>
    <t>部</t>
    <rPh sb="0" eb="1">
      <t>ブ</t>
    </rPh>
    <phoneticPr fontId="2"/>
  </si>
  <si>
    <t>部の性別</t>
    <rPh sb="0" eb="1">
      <t>ブ</t>
    </rPh>
    <rPh sb="2" eb="4">
      <t>セイベツ</t>
    </rPh>
    <phoneticPr fontId="2"/>
  </si>
  <si>
    <t>〒</t>
    <phoneticPr fontId="2"/>
  </si>
  <si>
    <t>本事業経験有</t>
    <rPh sb="0" eb="1">
      <t>ホン</t>
    </rPh>
    <rPh sb="1" eb="3">
      <t>ジギョウ</t>
    </rPh>
    <rPh sb="3" eb="5">
      <t>ケイケン</t>
    </rPh>
    <rPh sb="5" eb="6">
      <t>アリ</t>
    </rPh>
    <phoneticPr fontId="2"/>
  </si>
  <si>
    <t>【昨年度の状況】</t>
    <rPh sb="1" eb="4">
      <t>サクネンド</t>
    </rPh>
    <rPh sb="5" eb="7">
      <t>ジョウキョウ</t>
    </rPh>
    <phoneticPr fontId="2"/>
  </si>
  <si>
    <t>勤務先</t>
    <rPh sb="0" eb="3">
      <t>キンムサキ</t>
    </rPh>
    <phoneticPr fontId="2"/>
  </si>
  <si>
    <t>スポーツエキスパート活用事業評価アンケート</t>
    <rPh sb="10" eb="12">
      <t>カツヨウ</t>
    </rPh>
    <rPh sb="12" eb="14">
      <t>ジギョウ</t>
    </rPh>
    <rPh sb="14" eb="16">
      <t>ヒョウカ</t>
    </rPh>
    <phoneticPr fontId="2"/>
  </si>
  <si>
    <t>評価</t>
    <rPh sb="0" eb="2">
      <t>ヒョウカ</t>
    </rPh>
    <phoneticPr fontId="2"/>
  </si>
  <si>
    <t>備考</t>
    <rPh sb="0" eb="2">
      <t>ビコウ</t>
    </rPh>
    <phoneticPr fontId="2"/>
  </si>
  <si>
    <t>生徒がスポーツの楽しさ、爽快さ、達成感等を体験する機会となった。</t>
    <rPh sb="0" eb="2">
      <t>セイト</t>
    </rPh>
    <rPh sb="8" eb="9">
      <t>タノ</t>
    </rPh>
    <rPh sb="12" eb="14">
      <t>ソウカイ</t>
    </rPh>
    <rPh sb="16" eb="19">
      <t>タッセイカン</t>
    </rPh>
    <rPh sb="19" eb="20">
      <t>トウ</t>
    </rPh>
    <rPh sb="21" eb="23">
      <t>タイケン</t>
    </rPh>
    <rPh sb="25" eb="27">
      <t>キカイ</t>
    </rPh>
    <phoneticPr fontId="2"/>
  </si>
  <si>
    <t>◇下記の回答内容から３択により数字で答えてください。
　１　そう思う
　２　どちらとも言えない
　３　思わない</t>
    <rPh sb="1" eb="3">
      <t>カキ</t>
    </rPh>
    <rPh sb="4" eb="6">
      <t>カイトウ</t>
    </rPh>
    <rPh sb="6" eb="8">
      <t>ナイヨウ</t>
    </rPh>
    <rPh sb="11" eb="12">
      <t>タク</t>
    </rPh>
    <rPh sb="15" eb="17">
      <t>スウジ</t>
    </rPh>
    <rPh sb="18" eb="19">
      <t>コタ</t>
    </rPh>
    <rPh sb="52" eb="53">
      <t>オモ</t>
    </rPh>
    <phoneticPr fontId="2"/>
  </si>
  <si>
    <t>地域社会との連携につなげることができた。</t>
    <rPh sb="0" eb="2">
      <t>チイキ</t>
    </rPh>
    <rPh sb="2" eb="4">
      <t>シャカイ</t>
    </rPh>
    <rPh sb="6" eb="8">
      <t>レンケイ</t>
    </rPh>
    <phoneticPr fontId="2"/>
  </si>
  <si>
    <t>地域社会から部の評価が高まった。</t>
    <rPh sb="0" eb="2">
      <t>チイキ</t>
    </rPh>
    <rPh sb="2" eb="4">
      <t>シャカイ</t>
    </rPh>
    <rPh sb="6" eb="7">
      <t>ブ</t>
    </rPh>
    <rPh sb="8" eb="10">
      <t>ヒョウカ</t>
    </rPh>
    <rPh sb="11" eb="12">
      <t>タカ</t>
    </rPh>
    <phoneticPr fontId="2"/>
  </si>
  <si>
    <t>生徒の技能が向上した。</t>
    <rPh sb="0" eb="2">
      <t>セイト</t>
    </rPh>
    <rPh sb="3" eb="5">
      <t>ギノウ</t>
    </rPh>
    <rPh sb="6" eb="8">
      <t>コウジョウ</t>
    </rPh>
    <phoneticPr fontId="2"/>
  </si>
  <si>
    <t>生徒の部活動に対するモチベーションを高めることができた。</t>
    <rPh sb="0" eb="2">
      <t>セイト</t>
    </rPh>
    <rPh sb="3" eb="6">
      <t>ブカツドウ</t>
    </rPh>
    <rPh sb="7" eb="8">
      <t>タイ</t>
    </rPh>
    <rPh sb="18" eb="19">
      <t>タカ</t>
    </rPh>
    <phoneticPr fontId="2"/>
  </si>
  <si>
    <t>部活動の運営が活発となった。</t>
    <rPh sb="0" eb="1">
      <t>ブ</t>
    </rPh>
    <rPh sb="1" eb="3">
      <t>カツドウ</t>
    </rPh>
    <rPh sb="4" eb="6">
      <t>ウンエイ</t>
    </rPh>
    <rPh sb="7" eb="9">
      <t>カッパツ</t>
    </rPh>
    <phoneticPr fontId="2"/>
  </si>
  <si>
    <t>顧問の負担軽減につなげることができた。</t>
    <rPh sb="0" eb="2">
      <t>コモン</t>
    </rPh>
    <rPh sb="3" eb="5">
      <t>フタン</t>
    </rPh>
    <rPh sb="5" eb="7">
      <t>ケイゲン</t>
    </rPh>
    <phoneticPr fontId="2"/>
  </si>
  <si>
    <t>顧問の指導力向上につなげることができた。</t>
    <rPh sb="0" eb="2">
      <t>コモン</t>
    </rPh>
    <rPh sb="3" eb="6">
      <t>シドウリョク</t>
    </rPh>
    <rPh sb="6" eb="8">
      <t>コウジョウ</t>
    </rPh>
    <phoneticPr fontId="2"/>
  </si>
  <si>
    <t>次年度も継続してスポーツエキスパート活用事業を活用したい。</t>
    <rPh sb="0" eb="3">
      <t>ジネンド</t>
    </rPh>
    <rPh sb="4" eb="6">
      <t>ケイゾク</t>
    </rPh>
    <rPh sb="18" eb="20">
      <t>カツヨウ</t>
    </rPh>
    <rPh sb="20" eb="22">
      <t>ジギョウ</t>
    </rPh>
    <rPh sb="23" eb="25">
      <t>カツヨウ</t>
    </rPh>
    <phoneticPr fontId="2"/>
  </si>
  <si>
    <t>総合評価</t>
    <rPh sb="0" eb="2">
      <t>ソウゴウ</t>
    </rPh>
    <rPh sb="2" eb="4">
      <t>ヒョウカ</t>
    </rPh>
    <phoneticPr fontId="2"/>
  </si>
  <si>
    <t>その他、本事業への御意見がありましたら、記入してください。（自由記述）</t>
    <rPh sb="2" eb="3">
      <t>タ</t>
    </rPh>
    <rPh sb="4" eb="5">
      <t>ホン</t>
    </rPh>
    <rPh sb="5" eb="7">
      <t>ジギョウ</t>
    </rPh>
    <rPh sb="9" eb="12">
      <t>ゴイケン</t>
    </rPh>
    <rPh sb="20" eb="22">
      <t>キニュウ</t>
    </rPh>
    <rPh sb="30" eb="32">
      <t>ジユウ</t>
    </rPh>
    <rPh sb="32" eb="34">
      <t>キジュツ</t>
    </rPh>
    <phoneticPr fontId="2"/>
  </si>
  <si>
    <t>記載責任者　職・氏名</t>
    <rPh sb="0" eb="2">
      <t>キサイ</t>
    </rPh>
    <rPh sb="2" eb="5">
      <t>セキニンシャ</t>
    </rPh>
    <rPh sb="6" eb="7">
      <t>ショク</t>
    </rPh>
    <rPh sb="8" eb="10">
      <t>シメイ</t>
    </rPh>
    <phoneticPr fontId="2"/>
  </si>
  <si>
    <t>項目</t>
    <rPh sb="0" eb="2">
      <t>コウモク</t>
    </rPh>
    <phoneticPr fontId="2"/>
  </si>
  <si>
    <t>アンケート内容</t>
  </si>
  <si>
    <t>生徒</t>
    <rPh sb="0" eb="2">
      <t>セイト</t>
    </rPh>
    <phoneticPr fontId="2"/>
  </si>
  <si>
    <t>生徒の安全面への配慮を高めることができた。</t>
    <rPh sb="0" eb="2">
      <t>セイト</t>
    </rPh>
    <rPh sb="3" eb="6">
      <t>アンゼンメン</t>
    </rPh>
    <rPh sb="8" eb="10">
      <t>ハイリョ</t>
    </rPh>
    <rPh sb="11" eb="12">
      <t>タカ</t>
    </rPh>
    <phoneticPr fontId="2"/>
  </si>
  <si>
    <t>学校</t>
    <rPh sb="0" eb="2">
      <t>ガッコウ</t>
    </rPh>
    <phoneticPr fontId="2"/>
  </si>
  <si>
    <t>顧問</t>
    <rPh sb="0" eb="2">
      <t>コモン</t>
    </rPh>
    <phoneticPr fontId="2"/>
  </si>
  <si>
    <t>その他</t>
    <rPh sb="2" eb="3">
      <t>タ</t>
    </rPh>
    <phoneticPr fontId="2"/>
  </si>
  <si>
    <t>※各月で記入欄が不足の時は空欄に付け足して記載する。</t>
    <phoneticPr fontId="2"/>
  </si>
  <si>
    <t>５月</t>
    <rPh sb="1" eb="2">
      <t>ガツ</t>
    </rPh>
    <phoneticPr fontId="2"/>
  </si>
  <si>
    <t>　このことについて、下記のとおり申請します。</t>
    <rPh sb="10" eb="12">
      <t>カキ</t>
    </rPh>
    <rPh sb="16" eb="18">
      <t>シンセイ</t>
    </rPh>
    <phoneticPr fontId="2"/>
  </si>
  <si>
    <t>月</t>
  </si>
  <si>
    <t>年</t>
    <rPh sb="0" eb="1">
      <t>ネン</t>
    </rPh>
    <phoneticPr fontId="2"/>
  </si>
  <si>
    <t>月分</t>
    <rPh sb="0" eb="2">
      <t>ガツブン</t>
    </rPh>
    <phoneticPr fontId="2"/>
  </si>
  <si>
    <t>校長認印</t>
    <rPh sb="0" eb="2">
      <t>コウチョウ</t>
    </rPh>
    <rPh sb="2" eb="3">
      <t>ミト</t>
    </rPh>
    <rPh sb="3" eb="4">
      <t>イン</t>
    </rPh>
    <phoneticPr fontId="2"/>
  </si>
  <si>
    <t>勤務日</t>
    <rPh sb="0" eb="3">
      <t>キンムビ</t>
    </rPh>
    <phoneticPr fontId="2"/>
  </si>
  <si>
    <t>勤務時間</t>
    <rPh sb="0" eb="2">
      <t>キンム</t>
    </rPh>
    <rPh sb="2" eb="4">
      <t>ジカン</t>
    </rPh>
    <phoneticPr fontId="2"/>
  </si>
  <si>
    <t>勤務者印</t>
    <rPh sb="0" eb="3">
      <t>キンムシャ</t>
    </rPh>
    <rPh sb="3" eb="4">
      <t>イン</t>
    </rPh>
    <phoneticPr fontId="2"/>
  </si>
  <si>
    <t>１日</t>
    <rPh sb="1" eb="2">
      <t>ニチ</t>
    </rPh>
    <phoneticPr fontId="2"/>
  </si>
  <si>
    <t>：　　～　　：</t>
  </si>
  <si>
    <t>１７日</t>
    <rPh sb="2" eb="3">
      <t>ニチ</t>
    </rPh>
    <phoneticPr fontId="2"/>
  </si>
  <si>
    <t>２日</t>
    <rPh sb="1" eb="2">
      <t>ニチ</t>
    </rPh>
    <phoneticPr fontId="2"/>
  </si>
  <si>
    <t>１８日</t>
    <rPh sb="2" eb="3">
      <t>ニチ</t>
    </rPh>
    <phoneticPr fontId="2"/>
  </si>
  <si>
    <t>３日</t>
    <rPh sb="1" eb="2">
      <t>ニチ</t>
    </rPh>
    <phoneticPr fontId="2"/>
  </si>
  <si>
    <t>１９日</t>
    <rPh sb="2" eb="3">
      <t>ニチ</t>
    </rPh>
    <phoneticPr fontId="2"/>
  </si>
  <si>
    <t>４日</t>
    <rPh sb="1" eb="2">
      <t>ニチ</t>
    </rPh>
    <phoneticPr fontId="2"/>
  </si>
  <si>
    <t>２０日</t>
    <rPh sb="2" eb="3">
      <t>ニチ</t>
    </rPh>
    <phoneticPr fontId="2"/>
  </si>
  <si>
    <t>５日</t>
    <rPh sb="1" eb="2">
      <t>ニチ</t>
    </rPh>
    <phoneticPr fontId="2"/>
  </si>
  <si>
    <t>２１日</t>
    <rPh sb="2" eb="3">
      <t>ニチ</t>
    </rPh>
    <phoneticPr fontId="2"/>
  </si>
  <si>
    <t>６日</t>
    <rPh sb="1" eb="2">
      <t>ニチ</t>
    </rPh>
    <phoneticPr fontId="2"/>
  </si>
  <si>
    <t>２２日</t>
    <rPh sb="2" eb="3">
      <t>ニチ</t>
    </rPh>
    <phoneticPr fontId="2"/>
  </si>
  <si>
    <t>７日</t>
    <rPh sb="1" eb="2">
      <t>ニチ</t>
    </rPh>
    <phoneticPr fontId="2"/>
  </si>
  <si>
    <t>２３日</t>
    <rPh sb="2" eb="3">
      <t>ニチ</t>
    </rPh>
    <phoneticPr fontId="2"/>
  </si>
  <si>
    <t>８日</t>
    <rPh sb="1" eb="2">
      <t>ニチ</t>
    </rPh>
    <phoneticPr fontId="2"/>
  </si>
  <si>
    <t>２４日</t>
    <rPh sb="2" eb="3">
      <t>ニチ</t>
    </rPh>
    <phoneticPr fontId="2"/>
  </si>
  <si>
    <t>９日</t>
    <rPh sb="1" eb="2">
      <t>ニチ</t>
    </rPh>
    <phoneticPr fontId="2"/>
  </si>
  <si>
    <t>２５日</t>
    <rPh sb="2" eb="3">
      <t>ニチ</t>
    </rPh>
    <phoneticPr fontId="2"/>
  </si>
  <si>
    <t>１０日</t>
    <rPh sb="2" eb="3">
      <t>ニチ</t>
    </rPh>
    <phoneticPr fontId="2"/>
  </si>
  <si>
    <t>２６日</t>
    <rPh sb="2" eb="3">
      <t>ニチ</t>
    </rPh>
    <phoneticPr fontId="2"/>
  </si>
  <si>
    <t>１１日</t>
    <rPh sb="2" eb="3">
      <t>ニチ</t>
    </rPh>
    <phoneticPr fontId="2"/>
  </si>
  <si>
    <t>２７日</t>
    <rPh sb="2" eb="3">
      <t>ニチ</t>
    </rPh>
    <phoneticPr fontId="2"/>
  </si>
  <si>
    <t>１２日</t>
    <rPh sb="2" eb="3">
      <t>ニチ</t>
    </rPh>
    <phoneticPr fontId="2"/>
  </si>
  <si>
    <t>２８日</t>
    <rPh sb="2" eb="3">
      <t>ニチ</t>
    </rPh>
    <phoneticPr fontId="2"/>
  </si>
  <si>
    <t>１３日</t>
    <rPh sb="2" eb="3">
      <t>ニチ</t>
    </rPh>
    <phoneticPr fontId="2"/>
  </si>
  <si>
    <t>２９日</t>
    <rPh sb="2" eb="3">
      <t>ニチ</t>
    </rPh>
    <phoneticPr fontId="2"/>
  </si>
  <si>
    <t>１４日</t>
    <rPh sb="2" eb="3">
      <t>ニチ</t>
    </rPh>
    <phoneticPr fontId="2"/>
  </si>
  <si>
    <t>３０日</t>
    <rPh sb="2" eb="3">
      <t>ニチ</t>
    </rPh>
    <phoneticPr fontId="2"/>
  </si>
  <si>
    <t>１５日</t>
    <rPh sb="2" eb="3">
      <t>ニチ</t>
    </rPh>
    <phoneticPr fontId="2"/>
  </si>
  <si>
    <t>３１日</t>
    <rPh sb="2" eb="3">
      <t>ニチ</t>
    </rPh>
    <phoneticPr fontId="2"/>
  </si>
  <si>
    <t>１６日</t>
    <rPh sb="2" eb="3">
      <t>ニチ</t>
    </rPh>
    <phoneticPr fontId="2"/>
  </si>
  <si>
    <t>合計勤務日数</t>
    <rPh sb="0" eb="2">
      <t>ゴウケイ</t>
    </rPh>
    <rPh sb="2" eb="4">
      <t>キンム</t>
    </rPh>
    <rPh sb="4" eb="5">
      <t>ニチ</t>
    </rPh>
    <phoneticPr fontId="2"/>
  </si>
  <si>
    <t>校長名</t>
    <rPh sb="0" eb="2">
      <t>コウチョウ</t>
    </rPh>
    <rPh sb="2" eb="3">
      <t>メイ</t>
    </rPh>
    <phoneticPr fontId="2"/>
  </si>
  <si>
    <t>学校名</t>
    <rPh sb="0" eb="1">
      <t>ガク</t>
    </rPh>
    <rPh sb="1" eb="3">
      <t>コウメイ</t>
    </rPh>
    <phoneticPr fontId="2"/>
  </si>
  <si>
    <t>スポーツエキスパート</t>
    <phoneticPr fontId="2"/>
  </si>
  <si>
    <t>スポーツエキスパート名</t>
    <rPh sb="10" eb="11">
      <t>メイ</t>
    </rPh>
    <phoneticPr fontId="2"/>
  </si>
  <si>
    <r>
      <t>指導内容</t>
    </r>
    <r>
      <rPr>
        <sz val="10"/>
        <rFont val="ＭＳ Ｐゴシック"/>
        <family val="3"/>
        <charset val="128"/>
      </rPr>
      <t>（スポーツエキスパートに依頼する指導内容）</t>
    </r>
    <rPh sb="0" eb="2">
      <t>シドウ</t>
    </rPh>
    <rPh sb="2" eb="4">
      <t>ナイヨウ</t>
    </rPh>
    <rPh sb="16" eb="18">
      <t>イライ</t>
    </rPh>
    <rPh sb="20" eb="22">
      <t>シドウ</t>
    </rPh>
    <rPh sb="22" eb="24">
      <t>ナイヨウ</t>
    </rPh>
    <phoneticPr fontId="2"/>
  </si>
  <si>
    <t>　このことについて、下記のとおり報告します。</t>
    <rPh sb="10" eb="12">
      <t>カキ</t>
    </rPh>
    <rPh sb="16" eb="18">
      <t>ホウコク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</si>
  <si>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</si>
  <si>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3">
      <t>ガッコウメイ</t>
    </rPh>
    <phoneticPr fontId="18"/>
  </si>
  <si>
    <t>令和　　年　　月　　日</t>
    <rPh sb="0" eb="2">
      <t>レイワ</t>
    </rPh>
    <phoneticPr fontId="2"/>
  </si>
  <si>
    <t>令和　　年　　月　　日　　</t>
    <rPh sb="0" eb="2">
      <t>レイワ</t>
    </rPh>
    <phoneticPr fontId="2"/>
  </si>
  <si>
    <t>文　　 書　　 番　　 号　　</t>
    <rPh sb="0" eb="1">
      <t>ブン</t>
    </rPh>
    <rPh sb="4" eb="5">
      <t>ショ</t>
    </rPh>
    <rPh sb="8" eb="9">
      <t>バン</t>
    </rPh>
    <rPh sb="12" eb="13">
      <t>ゴウ</t>
    </rPh>
    <phoneticPr fontId="2"/>
  </si>
  <si>
    <t>千葉県立　　　　　　   　学校</t>
    <rPh sb="0" eb="3">
      <t>チバケン</t>
    </rPh>
    <rPh sb="3" eb="4">
      <t>リツ</t>
    </rPh>
    <rPh sb="14" eb="16">
      <t>ガッコウ</t>
    </rPh>
    <phoneticPr fontId="2"/>
  </si>
  <si>
    <t>ふりがな</t>
    <phoneticPr fontId="2"/>
  </si>
  <si>
    <t>非常勤講師</t>
    <rPh sb="0" eb="3">
      <t>ヒジョウキン</t>
    </rPh>
    <rPh sb="3" eb="5">
      <t>コウシ</t>
    </rPh>
    <phoneticPr fontId="2"/>
  </si>
  <si>
    <t>パート等</t>
    <rPh sb="3" eb="4">
      <t>ナド</t>
    </rPh>
    <phoneticPr fontId="2"/>
  </si>
  <si>
    <t>学生</t>
    <rPh sb="0" eb="2">
      <t>ガクセイ</t>
    </rPh>
    <phoneticPr fontId="2"/>
  </si>
  <si>
    <t>勤務先所属長　氏名</t>
    <phoneticPr fontId="2"/>
  </si>
  <si>
    <t>勤務先所属長　職名</t>
    <phoneticPr fontId="2"/>
  </si>
  <si>
    <t>千葉県立○○○○学校</t>
    <rPh sb="0" eb="4">
      <t>チバケンリツ</t>
    </rPh>
    <rPh sb="8" eb="10">
      <t>ガッコウ</t>
    </rPh>
    <phoneticPr fontId="2"/>
  </si>
  <si>
    <t>携帯電話</t>
    <rPh sb="0" eb="2">
      <t>ケイタイ</t>
    </rPh>
    <rPh sb="2" eb="4">
      <t>デンワ</t>
    </rPh>
    <phoneticPr fontId="2"/>
  </si>
  <si>
    <t>備　　　考</t>
    <rPh sb="0" eb="1">
      <t>ビ</t>
    </rPh>
    <rPh sb="4" eb="5">
      <t>コウ</t>
    </rPh>
    <phoneticPr fontId="2"/>
  </si>
  <si>
    <t>指導者名</t>
    <rPh sb="0" eb="3">
      <t>シドウシャ</t>
    </rPh>
    <rPh sb="3" eb="4">
      <t>メイ</t>
    </rPh>
    <phoneticPr fontId="18"/>
  </si>
  <si>
    <t>～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</si>
  <si>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</si>
  <si>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</si>
  <si>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</si>
  <si>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活動場所</t>
    <rPh sb="0" eb="2">
      <t>カツドウ</t>
    </rPh>
    <rPh sb="2" eb="4">
      <t>バショ</t>
    </rPh>
    <phoneticPr fontId="2"/>
  </si>
  <si>
    <t>部員数</t>
    <rPh sb="0" eb="2">
      <t>ブイン</t>
    </rPh>
    <rPh sb="2" eb="3">
      <t>スウ</t>
    </rPh>
    <phoneticPr fontId="18"/>
  </si>
  <si>
    <t>担当者数</t>
    <rPh sb="0" eb="3">
      <t>タントウシャ</t>
    </rPh>
    <rPh sb="3" eb="4">
      <t>スウ</t>
    </rPh>
    <phoneticPr fontId="18"/>
  </si>
  <si>
    <t>月</t>
    <rPh sb="0" eb="1">
      <t>ガツ</t>
    </rPh>
    <phoneticPr fontId="2"/>
  </si>
  <si>
    <t>活動時間</t>
    <rPh sb="0" eb="2">
      <t>カツドウ</t>
    </rPh>
    <rPh sb="2" eb="4">
      <t>ジカン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</si>
  <si>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18"/>
  </si>
  <si>
    <t>名</t>
    <rPh sb="0" eb="1">
      <t>メイ</t>
    </rPh>
    <phoneticPr fontId="2"/>
  </si>
  <si>
    <t>その他</t>
    <rPh sb="2" eb="3">
      <t>ホカ</t>
    </rPh>
    <phoneticPr fontId="2"/>
  </si>
  <si>
    <r>
      <rPr>
        <sz val="12"/>
        <rFont val="ＭＳ Ｐゴシック"/>
        <family val="3"/>
        <charset val="128"/>
      </rPr>
      <t>指導の効果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（スポーツエキスパート派遣による具体的な効果）</t>
    </r>
    <rPh sb="0" eb="2">
      <t>シドウ</t>
    </rPh>
    <rPh sb="3" eb="5">
      <t>コウカ</t>
    </rPh>
    <rPh sb="18" eb="20">
      <t>ハケン</t>
    </rPh>
    <rPh sb="23" eb="26">
      <t>グタイテキ</t>
    </rPh>
    <rPh sb="27" eb="29">
      <t>コウカ</t>
    </rPh>
    <phoneticPr fontId="2"/>
  </si>
  <si>
    <t>令和　　　年　　　月　　　日</t>
    <phoneticPr fontId="2"/>
  </si>
  <si>
    <t>※第２回実績報告と併せて提出してください。（３月）</t>
    <rPh sb="1" eb="2">
      <t>ダイ</t>
    </rPh>
    <rPh sb="3" eb="4">
      <t>カイ</t>
    </rPh>
    <rPh sb="4" eb="6">
      <t>ジッセキ</t>
    </rPh>
    <rPh sb="6" eb="8">
      <t>ホウコク</t>
    </rPh>
    <rPh sb="9" eb="10">
      <t>アワ</t>
    </rPh>
    <rPh sb="12" eb="14">
      <t>テイシュツ</t>
    </rPh>
    <rPh sb="23" eb="24">
      <t>ガツ</t>
    </rPh>
    <phoneticPr fontId="2"/>
  </si>
  <si>
    <t>様式２</t>
    <rPh sb="0" eb="2">
      <t>ヨウシキ</t>
    </rPh>
    <phoneticPr fontId="18"/>
  </si>
  <si>
    <t>様式３</t>
    <rPh sb="0" eb="2">
      <t>ヨウシキ</t>
    </rPh>
    <phoneticPr fontId="2"/>
  </si>
  <si>
    <t>様式４</t>
    <rPh sb="0" eb="2">
      <t>ヨウシキ</t>
    </rPh>
    <phoneticPr fontId="2"/>
  </si>
  <si>
    <r>
      <rPr>
        <sz val="12"/>
        <rFont val="ＭＳ Ｐゴシック"/>
        <family val="3"/>
        <charset val="128"/>
      </rPr>
      <t>指導内容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（スポーツエキスパートから指導を受けた内容）</t>
    </r>
    <rPh sb="0" eb="2">
      <t>シドウ</t>
    </rPh>
    <rPh sb="2" eb="4">
      <t>ナイヨウ</t>
    </rPh>
    <rPh sb="19" eb="21">
      <t>シドウ</t>
    </rPh>
    <rPh sb="22" eb="23">
      <t>ウ</t>
    </rPh>
    <rPh sb="25" eb="27">
      <t>ナイヨウ</t>
    </rPh>
    <phoneticPr fontId="2"/>
  </si>
  <si>
    <t>※担当者数=学校担当者数のみ</t>
    <rPh sb="1" eb="4">
      <t>タントウシャ</t>
    </rPh>
    <rPh sb="4" eb="5">
      <t>スウ</t>
    </rPh>
    <rPh sb="6" eb="8">
      <t>ガッコウ</t>
    </rPh>
    <rPh sb="8" eb="11">
      <t>タントウシャ</t>
    </rPh>
    <rPh sb="11" eb="12">
      <t>スウ</t>
    </rPh>
    <phoneticPr fontId="2"/>
  </si>
  <si>
    <t>※派遣期間は５月から２月まで。派遣回数は合計２４回または４０回とする。</t>
    <rPh sb="15" eb="17">
      <t>ハケン</t>
    </rPh>
    <rPh sb="17" eb="19">
      <t>カイスウ</t>
    </rPh>
    <rPh sb="30" eb="31">
      <t>カイ</t>
    </rPh>
    <phoneticPr fontId="2"/>
  </si>
  <si>
    <t>スポーツエキスパート勤務簿（学校用）</t>
    <rPh sb="10" eb="12">
      <t>キンム</t>
    </rPh>
    <rPh sb="12" eb="13">
      <t>ボ</t>
    </rPh>
    <rPh sb="14" eb="17">
      <t>ガッコウヨウ</t>
    </rPh>
    <phoneticPr fontId="2"/>
  </si>
  <si>
    <t>学校所在地</t>
    <rPh sb="0" eb="2">
      <t>ガッコウ</t>
    </rPh>
    <rPh sb="2" eb="5">
      <t>ショザイチ</t>
    </rPh>
    <phoneticPr fontId="2"/>
  </si>
  <si>
    <t>住所</t>
    <rPh sb="0" eb="2">
      <t>ジュウショ</t>
    </rPh>
    <phoneticPr fontId="2"/>
  </si>
  <si>
    <t>学校番号</t>
    <rPh sb="0" eb="2">
      <t>ガッコウ</t>
    </rPh>
    <rPh sb="2" eb="4">
      <t>バンゴウ</t>
    </rPh>
    <phoneticPr fontId="2"/>
  </si>
  <si>
    <t>　　  年 　　月 　　日</t>
    <rPh sb="4" eb="5">
      <t>ネン</t>
    </rPh>
    <rPh sb="8" eb="9">
      <t>ガツ</t>
    </rPh>
    <rPh sb="12" eb="13">
      <t>ニチ</t>
    </rPh>
    <phoneticPr fontId="2"/>
  </si>
  <si>
    <t>年齢
(4/1現在)</t>
    <rPh sb="0" eb="2">
      <t>ネンレイ</t>
    </rPh>
    <rPh sb="7" eb="9">
      <t>ゲンザイ</t>
    </rPh>
    <phoneticPr fontId="2"/>
  </si>
  <si>
    <t>元号</t>
    <rPh sb="0" eb="2">
      <t>ゲンゴウ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</si>
  <si>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</si>
  <si>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（　公　印　省　略　）</t>
    <rPh sb="2" eb="3">
      <t>コウ</t>
    </rPh>
    <rPh sb="4" eb="5">
      <t>イン</t>
    </rPh>
    <rPh sb="6" eb="7">
      <t>ショウ</t>
    </rPh>
    <rPh sb="8" eb="9">
      <t>リャク</t>
    </rPh>
    <phoneticPr fontId="2"/>
  </si>
  <si>
    <t>学校番号</t>
    <rPh sb="0" eb="2">
      <t>ガッコウ</t>
    </rPh>
    <rPh sb="2" eb="4">
      <t>バンゴウ</t>
    </rPh>
    <phoneticPr fontId="2"/>
  </si>
  <si>
    <t>学校番号</t>
    <rPh sb="0" eb="4">
      <t>ガッコウバンゴウ</t>
    </rPh>
    <phoneticPr fontId="18"/>
  </si>
  <si>
    <t>派遣希望回数（どちらかに○）</t>
    <rPh sb="0" eb="2">
      <t>ハケン</t>
    </rPh>
    <rPh sb="2" eb="4">
      <t>キボウ</t>
    </rPh>
    <rPh sb="4" eb="6">
      <t>カイスウ</t>
    </rPh>
    <phoneticPr fontId="2"/>
  </si>
  <si>
    <t>（　　）全24回</t>
    <rPh sb="4" eb="5">
      <t>ゼン</t>
    </rPh>
    <rPh sb="7" eb="8">
      <t>カイ</t>
    </rPh>
    <phoneticPr fontId="2"/>
  </si>
  <si>
    <t>（　　）全40回</t>
    <rPh sb="4" eb="5">
      <t>ゼン</t>
    </rPh>
    <rPh sb="7" eb="8">
      <t>カイ</t>
    </rPh>
    <phoneticPr fontId="2"/>
  </si>
  <si>
    <t>※全40回派遣可能な部活動については、記入上の注意参照</t>
    <rPh sb="1" eb="2">
      <t>ゼン</t>
    </rPh>
    <rPh sb="4" eb="5">
      <t>カイ</t>
    </rPh>
    <rPh sb="5" eb="7">
      <t>ハケン</t>
    </rPh>
    <rPh sb="7" eb="9">
      <t>カノウ</t>
    </rPh>
    <rPh sb="10" eb="13">
      <t>ブカツドウ</t>
    </rPh>
    <rPh sb="19" eb="21">
      <t>キニュウ</t>
    </rPh>
    <rPh sb="21" eb="22">
      <t>ジョウ</t>
    </rPh>
    <rPh sb="23" eb="25">
      <t>チュウイ</t>
    </rPh>
    <rPh sb="25" eb="27">
      <t>サンショウ</t>
    </rPh>
    <phoneticPr fontId="2"/>
  </si>
  <si>
    <t>（注１）　スポーツエキスパートは、勤務した日についてのみ、その勤務時間を記入し、押印のうえ校長の承認を受けること。</t>
    <rPh sb="1" eb="2">
      <t>チュウ</t>
    </rPh>
    <rPh sb="17" eb="19">
      <t>キンム</t>
    </rPh>
    <rPh sb="21" eb="22">
      <t>ヒ</t>
    </rPh>
    <rPh sb="31" eb="33">
      <t>キンム</t>
    </rPh>
    <rPh sb="33" eb="35">
      <t>ジカン</t>
    </rPh>
    <rPh sb="36" eb="38">
      <t>キニュウ</t>
    </rPh>
    <rPh sb="40" eb="42">
      <t>オウイン</t>
    </rPh>
    <rPh sb="45" eb="47">
      <t>コウチョウ</t>
    </rPh>
    <rPh sb="48" eb="50">
      <t>ショウニン</t>
    </rPh>
    <rPh sb="51" eb="52">
      <t>ウ</t>
    </rPh>
    <phoneticPr fontId="2"/>
  </si>
  <si>
    <t>No</t>
    <phoneticPr fontId="2"/>
  </si>
  <si>
    <t>（月）</t>
    <rPh sb="1" eb="2">
      <t>ゲツ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</si>
  <si>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</si>
  <si>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</si>
  <si>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</si>
  <si>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</si>
  <si>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</si>
  <si>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（日）</t>
    <rPh sb="1" eb="2">
      <t>ニチ</t>
    </rPh>
    <phoneticPr fontId="2"/>
  </si>
  <si>
    <t>（公印省略）</t>
    <rPh sb="1" eb="3">
      <t>コウイン</t>
    </rPh>
    <rPh sb="3" eb="5">
      <t>ショウリャク</t>
    </rPh>
    <phoneticPr fontId="2"/>
  </si>
  <si>
    <t>　文　　書　　番　　号</t>
    <rPh sb="1" eb="2">
      <t>ブン</t>
    </rPh>
    <rPh sb="4" eb="5">
      <t>ショ</t>
    </rPh>
    <rPh sb="7" eb="8">
      <t>バン</t>
    </rPh>
    <rPh sb="10" eb="11">
      <t>ゴウ</t>
    </rPh>
    <phoneticPr fontId="2"/>
  </si>
  <si>
    <t>前期合計</t>
    <rPh sb="0" eb="2">
      <t>ゼンキ</t>
    </rPh>
    <rPh sb="2" eb="4">
      <t>ゴウケイ</t>
    </rPh>
    <phoneticPr fontId="2"/>
  </si>
  <si>
    <t>後期合計</t>
    <rPh sb="0" eb="2">
      <t>コウキ</t>
    </rPh>
    <rPh sb="2" eb="4">
      <t>ゴウケイ</t>
    </rPh>
    <phoneticPr fontId="2"/>
  </si>
  <si>
    <t>年間回数</t>
    <rPh sb="0" eb="2">
      <t>ネンカン</t>
    </rPh>
    <rPh sb="2" eb="4">
      <t>カイスウ</t>
    </rPh>
    <phoneticPr fontId="2"/>
  </si>
  <si>
    <t>番</t>
    <rPh sb="0" eb="1">
      <t>バン</t>
    </rPh>
    <phoneticPr fontId="18"/>
  </si>
  <si>
    <t>名</t>
    <rPh sb="0" eb="1">
      <t>メイ</t>
    </rPh>
    <phoneticPr fontId="18"/>
  </si>
  <si>
    <t>前期</t>
    <rPh sb="0" eb="2">
      <t>ゼンキ</t>
    </rPh>
    <phoneticPr fontId="2"/>
  </si>
  <si>
    <t>様式２－１</t>
    <rPh sb="0" eb="2">
      <t>ヨウシキ</t>
    </rPh>
    <phoneticPr fontId="18"/>
  </si>
  <si>
    <t>様式２－２</t>
    <rPh sb="0" eb="2">
      <t>ヨウシキ</t>
    </rPh>
    <phoneticPr fontId="18"/>
  </si>
  <si>
    <t>令和４年度　スポーツエキスパート活用事業　指導実績簿（　後期　）</t>
    <rPh sb="0" eb="2">
      <t>レイワ</t>
    </rPh>
    <rPh sb="3" eb="5">
      <t>ネンド</t>
    </rPh>
    <rPh sb="5" eb="7">
      <t>ヘイネンド</t>
    </rPh>
    <rPh sb="16" eb="18">
      <t>カツヨウ</t>
    </rPh>
    <rPh sb="18" eb="20">
      <t>ジギョウ</t>
    </rPh>
    <rPh sb="21" eb="23">
      <t>シドウ</t>
    </rPh>
    <rPh sb="23" eb="25">
      <t>ジッセキ</t>
    </rPh>
    <rPh sb="25" eb="26">
      <t>ボ</t>
    </rPh>
    <rPh sb="28" eb="30">
      <t>コウキ</t>
    </rPh>
    <phoneticPr fontId="18"/>
  </si>
  <si>
    <t>令和５年度スポーツエキスパート活用事業について（申請）</t>
    <rPh sb="0" eb="2">
      <t>レイワ</t>
    </rPh>
    <rPh sb="3" eb="5">
      <t>ネンド</t>
    </rPh>
    <rPh sb="15" eb="17">
      <t>カツヨウ</t>
    </rPh>
    <rPh sb="17" eb="19">
      <t>ジギョウ</t>
    </rPh>
    <rPh sb="24" eb="26">
      <t>シンセイ</t>
    </rPh>
    <phoneticPr fontId="2"/>
  </si>
  <si>
    <t>令和５年度　スポーツエキスパート活用事業　指導実績簿（　前期　）</t>
    <rPh sb="0" eb="2">
      <t>レイワ</t>
    </rPh>
    <rPh sb="3" eb="5">
      <t>ネンド</t>
    </rPh>
    <rPh sb="5" eb="7">
      <t>ヘイネンド</t>
    </rPh>
    <rPh sb="16" eb="18">
      <t>カツヨウ</t>
    </rPh>
    <rPh sb="18" eb="20">
      <t>ジギョウ</t>
    </rPh>
    <rPh sb="21" eb="23">
      <t>シドウ</t>
    </rPh>
    <rPh sb="23" eb="25">
      <t>ジッセキ</t>
    </rPh>
    <rPh sb="25" eb="26">
      <t>ボ</t>
    </rPh>
    <rPh sb="28" eb="30">
      <t>ゼンキ</t>
    </rPh>
    <phoneticPr fontId="18"/>
  </si>
  <si>
    <t>令和５年度　スポーツエキスパート活用事業　指導実績簿（　後期　）</t>
    <rPh sb="0" eb="2">
      <t>レイワ</t>
    </rPh>
    <rPh sb="3" eb="5">
      <t>ネンド</t>
    </rPh>
    <rPh sb="5" eb="7">
      <t>ヘイネンド</t>
    </rPh>
    <rPh sb="16" eb="18">
      <t>カツヨウ</t>
    </rPh>
    <rPh sb="18" eb="20">
      <t>ジギョウ</t>
    </rPh>
    <rPh sb="21" eb="23">
      <t>シドウ</t>
    </rPh>
    <rPh sb="23" eb="25">
      <t>ジッセキ</t>
    </rPh>
    <rPh sb="25" eb="26">
      <t>ボ</t>
    </rPh>
    <rPh sb="28" eb="30">
      <t>コウキ</t>
    </rPh>
    <phoneticPr fontId="18"/>
  </si>
  <si>
    <t>令和５年度スポーツエキスパート活用事業について（報告）</t>
    <rPh sb="0" eb="2">
      <t>レイワ</t>
    </rPh>
    <rPh sb="3" eb="5">
      <t>ネンド</t>
    </rPh>
    <rPh sb="15" eb="17">
      <t>カツヨウ</t>
    </rPh>
    <rPh sb="17" eb="19">
      <t>ジギョウ</t>
    </rPh>
    <rPh sb="24" eb="26">
      <t>ホウコク</t>
    </rPh>
    <phoneticPr fontId="2"/>
  </si>
  <si>
    <t>後期</t>
    <rPh sb="0" eb="2">
      <t>コウキ</t>
    </rPh>
    <phoneticPr fontId="2"/>
  </si>
  <si>
    <t>令和５年　　月　　日　　</t>
    <rPh sb="0" eb="2">
      <t>レイワ</t>
    </rPh>
    <phoneticPr fontId="2"/>
  </si>
  <si>
    <t>A　満足
B　概ね満足
C　ふつう
D　やや不満
E　不満</t>
    <rPh sb="2" eb="4">
      <t>マンゾク</t>
    </rPh>
    <rPh sb="7" eb="8">
      <t>オオム</t>
    </rPh>
    <rPh sb="9" eb="11">
      <t>マンゾク</t>
    </rPh>
    <rPh sb="22" eb="24">
      <t>フマン</t>
    </rPh>
    <rPh sb="27" eb="29">
      <t>フマン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</si>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</sst>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000000"/>
      <name val="游ゴシック"/>
      <family val="2"/>
      <charset val="128"/>
    </font>
    <font>
      <sz val="9.5"/>
      <name val="ＭＳ Ｐゴシック"/>
      <family val="3"/>
      <charset val="128"/>
    </font>
    <font>
      <sz val="5.5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trike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6" xfId="0" applyFont="1" applyBorder="1">
      <alignment vertical="center"/>
    </xf>
    <xf numFmtId="0" fontId="6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2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48" xfId="0" applyFont="1" applyBorder="1" applyAlignment="1">
      <alignment horizontal="right" vertical="center"/>
    </xf>
    <xf numFmtId="0" fontId="6" fillId="0" borderId="49" xfId="0" applyFont="1" applyBorder="1" applyAlignment="1">
      <alignment horizontal="left" vertical="center"/>
    </xf>
    <xf numFmtId="0" fontId="6" fillId="0" borderId="50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20" xfId="0" applyFont="1" applyBorder="1">
      <alignment vertical="center"/>
    </xf>
    <xf numFmtId="176" fontId="6" fillId="0" borderId="5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3" fillId="0" borderId="56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2" xfId="0" applyFont="1" applyBorder="1" applyAlignment="1">
      <alignment vertical="center" textRotation="255" shrinkToFit="1"/>
    </xf>
    <xf numFmtId="0" fontId="7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0" borderId="64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 applyAlignment="1">
      <alignment vertical="center" wrapText="1"/>
    </xf>
    <xf numFmtId="0" fontId="11" fillId="0" borderId="67" xfId="0" applyFont="1" applyBorder="1" applyAlignment="1">
      <alignment horizontal="center" vertical="center"/>
    </xf>
    <xf numFmtId="0" fontId="11" fillId="0" borderId="64" xfId="0" applyFont="1" applyBorder="1" applyAlignment="1">
      <alignment vertical="center" shrinkToFit="1"/>
    </xf>
    <xf numFmtId="0" fontId="6" fillId="0" borderId="8" xfId="0" applyFont="1" applyBorder="1" applyAlignment="1">
      <alignment horizontal="distributed" vertical="center"/>
    </xf>
    <xf numFmtId="0" fontId="0" fillId="0" borderId="32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shrinkToFit="1"/>
    </xf>
    <xf numFmtId="0" fontId="12" fillId="0" borderId="17" xfId="0" applyFont="1" applyBorder="1">
      <alignment vertical="center"/>
    </xf>
    <xf numFmtId="0" fontId="15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0" fontId="15" fillId="0" borderId="1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6" fillId="0" borderId="18" xfId="0" applyFont="1" applyBorder="1" applyAlignment="1">
      <alignment horizontal="right" vertical="center"/>
    </xf>
    <xf numFmtId="0" fontId="0" fillId="0" borderId="69" xfId="0" applyBorder="1">
      <alignment vertical="center"/>
    </xf>
    <xf numFmtId="0" fontId="0" fillId="0" borderId="74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4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6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0" fillId="0" borderId="4" xfId="0" applyBorder="1" applyAlignment="1">
      <alignment vertical="center" shrinkToFit="1"/>
    </xf>
    <xf numFmtId="0" fontId="26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6" xfId="0" applyFont="1" applyBorder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vertical="distributed" shrinkToFit="1"/>
    </xf>
    <xf numFmtId="0" fontId="3" fillId="0" borderId="34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6" fillId="0" borderId="0" xfId="0" applyFont="1" applyAlignment="1">
      <alignment horizontal="center" vertical="justify"/>
    </xf>
    <xf numFmtId="1" fontId="3" fillId="0" borderId="4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46" xfId="0" applyFont="1" applyBorder="1">
      <alignment vertical="center"/>
    </xf>
    <xf numFmtId="0" fontId="0" fillId="0" borderId="63" xfId="0" applyBorder="1">
      <alignment vertical="center"/>
    </xf>
    <xf numFmtId="0" fontId="3" fillId="0" borderId="62" xfId="0" applyFont="1" applyBorder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 textRotation="255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right"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distributed"/>
    </xf>
    <xf numFmtId="0" fontId="6" fillId="0" borderId="3" xfId="0" applyFont="1" applyBorder="1" applyAlignment="1">
      <alignment horizontal="center" vertical="distributed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2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right" vertical="center" wrapText="1"/>
    </xf>
    <xf numFmtId="49" fontId="0" fillId="0" borderId="34" xfId="0" applyNumberForma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center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33" xfId="0" applyFont="1" applyBorder="1" applyAlignment="1">
      <alignment horizontal="left" vertical="top" shrinkToFit="1"/>
    </xf>
    <xf numFmtId="0" fontId="3" fillId="0" borderId="18" xfId="0" applyFont="1" applyBorder="1" applyAlignment="1">
      <alignment horizontal="left" vertical="top" shrinkToFit="1"/>
    </xf>
    <xf numFmtId="0" fontId="3" fillId="0" borderId="34" xfId="0" applyFont="1" applyBorder="1" applyAlignment="1">
      <alignment horizontal="left" vertical="top" shrinkToFit="1"/>
    </xf>
    <xf numFmtId="0" fontId="0" fillId="0" borderId="36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3" fillId="0" borderId="3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4" xfId="0" applyFont="1" applyBorder="1" applyAlignment="1">
      <alignment horizontal="left" vertical="center" shrinkToFit="1"/>
    </xf>
    <xf numFmtId="0" fontId="27" fillId="0" borderId="4" xfId="0" applyFont="1" applyBorder="1" applyAlignment="1">
      <alignment horizontal="center" vertical="center"/>
    </xf>
    <xf numFmtId="0" fontId="3" fillId="0" borderId="0" xfId="0" applyFont="1" applyAlignment="1">
      <alignment vertical="distributed" shrinkToFit="1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horizontal="center" vertical="center" shrinkToFit="1"/>
    </xf>
    <xf numFmtId="1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right" vertical="center" shrinkToFit="1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shrinkToFit="1"/>
    </xf>
    <xf numFmtId="0" fontId="3" fillId="0" borderId="32" xfId="0" applyFont="1" applyBorder="1" applyAlignment="1">
      <alignment horizontal="left" vertical="center" wrapText="1" shrinkToFi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0" borderId="58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right" vertical="center" shrinkToFit="1"/>
    </xf>
    <xf numFmtId="0" fontId="7" fillId="0" borderId="48" xfId="0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6" fillId="0" borderId="33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" fontId="28" fillId="0" borderId="0" xfId="0" applyNumberFormat="1" applyFont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1" xfId="0" applyFont="1" applyBorder="1" applyAlignment="1">
      <alignment horizontal="right" vertical="center"/>
    </xf>
    <xf numFmtId="0" fontId="6" fillId="0" borderId="66" xfId="0" applyFont="1" applyBorder="1" applyAlignment="1">
      <alignment horizontal="right" vertical="center"/>
    </xf>
    <xf numFmtId="0" fontId="6" fillId="0" borderId="63" xfId="0" applyFont="1" applyBorder="1" applyAlignment="1">
      <alignment horizontal="right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5" xfId="0" applyBorder="1" applyAlignment="1">
      <alignment horizontal="left" vertical="top" wrapText="1"/>
    </xf>
    <xf numFmtId="0" fontId="0" fillId="0" borderId="64" xfId="0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1" fillId="0" borderId="67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right" vertical="center" shrinkToFit="1"/>
    </xf>
    <xf numFmtId="0" fontId="15" fillId="0" borderId="18" xfId="0" applyFont="1" applyBorder="1" applyAlignment="1">
      <alignment horizontal="right" vertical="center" shrinkToFit="1"/>
    </xf>
    <xf numFmtId="0" fontId="15" fillId="0" borderId="19" xfId="0" applyFont="1" applyBorder="1" applyAlignment="1">
      <alignment horizontal="right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/>
    </xf>
    <xf numFmtId="0" fontId="5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1047749</xdr:colOff>
      <xdr:row>34</xdr:row>
      <xdr:rowOff>0</xdr:rowOff>
    </xdr:from>
    <xdr:to>
      <xdr:col>6</xdr:col>
      <xdr:colOff>57150</xdr:colOff>
      <xdr:row>36</xdr:row>
      <xdr:rowOff>219075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76599" y="9601200"/>
          <a:ext cx="171451" cy="695325"/>
        </a:xfrm>
        <a:prstGeom prst="lef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1</xdr:row>
      <xdr:rowOff>123824</xdr:rowOff>
    </xdr:from>
    <xdr:to>
      <xdr:col>15</xdr:col>
      <xdr:colOff>104775</xdr:colOff>
      <xdr:row>4</xdr:row>
      <xdr:rowOff>200025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6C067D15-6958-BA26-862C-7D3CC7045E8C}"/>
            </a:ext>
          </a:extLst>
        </xdr:cNvPr>
        <xdr:cNvSpPr/>
      </xdr:nvSpPr>
      <xdr:spPr>
        <a:xfrm>
          <a:off x="6686550" y="361949"/>
          <a:ext cx="1390650" cy="762001"/>
        </a:xfrm>
        <a:prstGeom prst="wedgeEllipseCallout">
          <a:avLst>
            <a:gd name="adj1" fmla="val -68093"/>
            <a:gd name="adj2" fmla="val -49405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抜けている場合が多いので，ご注意ください。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3</xdr:row>
      <xdr:rowOff>200026</xdr:rowOff>
    </xdr:from>
    <xdr:to>
      <xdr:col>12</xdr:col>
      <xdr:colOff>447675</xdr:colOff>
      <xdr:row>5</xdr:row>
      <xdr:rowOff>209550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3924300" y="895351"/>
          <a:ext cx="2514600" cy="466724"/>
        </a:xfrm>
        <a:prstGeom prst="wedgeRoundRectCallout">
          <a:avLst>
            <a:gd name="adj1" fmla="val 26077"/>
            <a:gd name="adj2" fmla="val -89127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実施通知に記載された提出期限内の日付を記入してください。</a:t>
          </a:r>
        </a:p>
      </xdr:txBody>
    </xdr:sp>
    <xdr:clientData/>
  </xdr:twoCellAnchor>
  <xdr:twoCellAnchor>
    <xdr:from>
      <xdr:col>5</xdr:col>
      <xdr:colOff>142873</xdr:colOff>
      <xdr:row>0</xdr:row>
      <xdr:rowOff>152399</xdr:rowOff>
    </xdr:from>
    <xdr:to>
      <xdr:col>8</xdr:col>
      <xdr:colOff>85723</xdr:colOff>
      <xdr:row>3</xdr:row>
      <xdr:rowOff>219076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2371723" y="152399"/>
          <a:ext cx="1438275" cy="762002"/>
        </a:xfrm>
        <a:prstGeom prst="wedgeRoundRectCallout">
          <a:avLst>
            <a:gd name="adj1" fmla="val 116861"/>
            <a:gd name="adj2" fmla="val -23283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選考資料とするため、文書番号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（校長決裁）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を取ってください。</a:t>
          </a:r>
        </a:p>
      </xdr:txBody>
    </xdr:sp>
    <xdr:clientData/>
  </xdr:twoCellAnchor>
  <xdr:twoCellAnchor>
    <xdr:from>
      <xdr:col>10</xdr:col>
      <xdr:colOff>552450</xdr:colOff>
      <xdr:row>13</xdr:row>
      <xdr:rowOff>200026</xdr:rowOff>
    </xdr:from>
    <xdr:to>
      <xdr:col>12</xdr:col>
      <xdr:colOff>561975</xdr:colOff>
      <xdr:row>17</xdr:row>
      <xdr:rowOff>57151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/>
        </xdr:cNvSpPr>
      </xdr:nvSpPr>
      <xdr:spPr bwMode="auto">
        <a:xfrm>
          <a:off x="5153025" y="2809876"/>
          <a:ext cx="1400175" cy="704850"/>
        </a:xfrm>
        <a:prstGeom prst="wedgeRoundRectCallout">
          <a:avLst>
            <a:gd name="adj1" fmla="val 27889"/>
            <a:gd name="adj2" fmla="val 81167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複数申請する場合は、校内優先順位を記入してください。</a:t>
          </a:r>
        </a:p>
      </xdr:txBody>
    </xdr:sp>
    <xdr:clientData/>
  </xdr:twoCellAnchor>
  <xdr:twoCellAnchor>
    <xdr:from>
      <xdr:col>1</xdr:col>
      <xdr:colOff>28575</xdr:colOff>
      <xdr:row>6</xdr:row>
      <xdr:rowOff>190500</xdr:rowOff>
    </xdr:from>
    <xdr:to>
      <xdr:col>5</xdr:col>
      <xdr:colOff>976312</xdr:colOff>
      <xdr:row>12</xdr:row>
      <xdr:rowOff>83343</xdr:rowOff>
    </xdr:to>
    <xdr:sp macro="" textlink="">
      <xdr:nvSpPr>
        <xdr:cNvPr id="10" name="Oval 13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514350" y="1571625"/>
          <a:ext cx="2690812" cy="969168"/>
        </a:xfrm>
        <a:prstGeom prst="ellipse">
          <a:avLst/>
        </a:prstGeom>
        <a:solidFill>
          <a:srgbClr val="FFFF99"/>
        </a:solidFill>
        <a:ln w="2857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申請書及び報告書は、変更点があります。昨年度までの様式は使用しないでください。</a:t>
          </a:r>
        </a:p>
      </xdr:txBody>
    </xdr:sp>
    <xdr:clientData/>
  </xdr:twoCellAnchor>
  <xdr:twoCellAnchor>
    <xdr:from>
      <xdr:col>9</xdr:col>
      <xdr:colOff>19050</xdr:colOff>
      <xdr:row>21</xdr:row>
      <xdr:rowOff>142874</xdr:rowOff>
    </xdr:from>
    <xdr:to>
      <xdr:col>10</xdr:col>
      <xdr:colOff>19050</xdr:colOff>
      <xdr:row>23</xdr:row>
      <xdr:rowOff>111125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3924300" y="4302124"/>
          <a:ext cx="714375" cy="603251"/>
        </a:xfrm>
        <a:prstGeom prst="roundRect">
          <a:avLst>
            <a:gd name="adj" fmla="val 28862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顧問の自己判断で構いません。</a:t>
          </a:r>
        </a:p>
      </xdr:txBody>
    </xdr:sp>
    <xdr:clientData/>
  </xdr:twoCellAnchor>
  <xdr:twoCellAnchor>
    <xdr:from>
      <xdr:col>2</xdr:col>
      <xdr:colOff>95251</xdr:colOff>
      <xdr:row>21</xdr:row>
      <xdr:rowOff>76200</xdr:rowOff>
    </xdr:from>
    <xdr:to>
      <xdr:col>7</xdr:col>
      <xdr:colOff>152400</xdr:colOff>
      <xdr:row>23</xdr:row>
      <xdr:rowOff>133350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rrowheads="1"/>
        </xdr:cNvSpPr>
      </xdr:nvSpPr>
      <xdr:spPr bwMode="auto">
        <a:xfrm>
          <a:off x="1828801" y="4314825"/>
          <a:ext cx="1857374" cy="685800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異動等を考慮して（予定を含む）担当顧問を全員記入してください。</a:t>
          </a:r>
        </a:p>
      </xdr:txBody>
    </xdr:sp>
    <xdr:clientData/>
  </xdr:twoCellAnchor>
  <xdr:twoCellAnchor>
    <xdr:from>
      <xdr:col>5</xdr:col>
      <xdr:colOff>66676</xdr:colOff>
      <xdr:row>29</xdr:row>
      <xdr:rowOff>304800</xdr:rowOff>
    </xdr:from>
    <xdr:to>
      <xdr:col>11</xdr:col>
      <xdr:colOff>38101</xdr:colOff>
      <xdr:row>30</xdr:row>
      <xdr:rowOff>352425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Arrowheads="1"/>
        </xdr:cNvSpPr>
      </xdr:nvSpPr>
      <xdr:spPr bwMode="auto">
        <a:xfrm>
          <a:off x="2295526" y="7505700"/>
          <a:ext cx="3028950" cy="466725"/>
        </a:xfrm>
        <a:prstGeom prst="wedgeRoundRectCallout">
          <a:avLst>
            <a:gd name="adj1" fmla="val -42322"/>
            <a:gd name="adj2" fmla="val -83297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プルダウンメニューから入力してください。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その他の場合、（　）に具体的に入力してください。</a:t>
          </a:r>
        </a:p>
      </xdr:txBody>
    </xdr:sp>
    <xdr:clientData/>
  </xdr:twoCellAnchor>
  <xdr:twoCellAnchor>
    <xdr:from>
      <xdr:col>2</xdr:col>
      <xdr:colOff>47625</xdr:colOff>
      <xdr:row>31</xdr:row>
      <xdr:rowOff>76200</xdr:rowOff>
    </xdr:from>
    <xdr:to>
      <xdr:col>9</xdr:col>
      <xdr:colOff>561975</xdr:colOff>
      <xdr:row>31</xdr:row>
      <xdr:rowOff>933450</xdr:rowOff>
    </xdr:to>
    <xdr:sp macro="" textlink="">
      <xdr:nvSpPr>
        <xdr:cNvPr id="16" name="AutoShape 1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rrowheads="1"/>
        </xdr:cNvSpPr>
      </xdr:nvSpPr>
      <xdr:spPr bwMode="auto">
        <a:xfrm>
          <a:off x="1781175" y="8115300"/>
          <a:ext cx="2667000" cy="857250"/>
        </a:xfrm>
        <a:prstGeom prst="wedgeRoundRectCallout">
          <a:avLst>
            <a:gd name="adj1" fmla="val -40808"/>
            <a:gd name="adj2" fmla="val 103405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該当する（　　）に、○を入力してください。過去のデータと照合します。間違えないよう指導者本人に確認してください。</a:t>
          </a:r>
        </a:p>
      </xdr:txBody>
    </xdr:sp>
    <xdr:clientData/>
  </xdr:twoCellAnchor>
  <xdr:twoCellAnchor>
    <xdr:from>
      <xdr:col>10</xdr:col>
      <xdr:colOff>123825</xdr:colOff>
      <xdr:row>31</xdr:row>
      <xdr:rowOff>409575</xdr:rowOff>
    </xdr:from>
    <xdr:to>
      <xdr:col>12</xdr:col>
      <xdr:colOff>349250</xdr:colOff>
      <xdr:row>32</xdr:row>
      <xdr:rowOff>0</xdr:rowOff>
    </xdr:to>
    <xdr:sp macro="" textlink="">
      <xdr:nvSpPr>
        <xdr:cNvPr id="17" name="AutoShape 12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Arrowheads="1"/>
        </xdr:cNvSpPr>
      </xdr:nvSpPr>
      <xdr:spPr bwMode="auto">
        <a:xfrm>
          <a:off x="4724400" y="8448675"/>
          <a:ext cx="1616075" cy="685800"/>
        </a:xfrm>
        <a:prstGeom prst="wedgeRoundRectCallout">
          <a:avLst>
            <a:gd name="adj1" fmla="val -56615"/>
            <a:gd name="adj2" fmla="val 151517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baseline="0">
              <a:latin typeface="+mn-lt"/>
              <a:ea typeface="+mn-ea"/>
              <a:cs typeface="+mn-cs"/>
            </a:rPr>
            <a:t>今年度実施した場合の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内容</a:t>
          </a:r>
          <a:r>
            <a:rPr lang="ja-JP" altLang="en-US" sz="1000" b="0" i="0" baseline="0">
              <a:latin typeface="+mn-lt"/>
              <a:ea typeface="+mn-ea"/>
              <a:cs typeface="+mn-cs"/>
            </a:rPr>
            <a:t>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　　）に数字で記入してください。</a:t>
          </a:r>
        </a:p>
      </xdr:txBody>
    </xdr:sp>
    <xdr:clientData/>
  </xdr:twoCellAnchor>
  <xdr:twoCellAnchor>
    <xdr:from>
      <xdr:col>3</xdr:col>
      <xdr:colOff>180975</xdr:colOff>
      <xdr:row>26</xdr:row>
      <xdr:rowOff>9525</xdr:rowOff>
    </xdr:from>
    <xdr:to>
      <xdr:col>9</xdr:col>
      <xdr:colOff>504825</xdr:colOff>
      <xdr:row>26</xdr:row>
      <xdr:rowOff>260350</xdr:rowOff>
    </xdr:to>
    <xdr:sp macro="" textlink="">
      <xdr:nvSpPr>
        <xdr:cNvPr id="20" name="AutoShape 1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Arrowheads="1"/>
        </xdr:cNvSpPr>
      </xdr:nvSpPr>
      <xdr:spPr bwMode="auto">
        <a:xfrm>
          <a:off x="2066925" y="5934075"/>
          <a:ext cx="2324100" cy="250825"/>
        </a:xfrm>
        <a:prstGeom prst="wedgeRoundRectCallout">
          <a:avLst>
            <a:gd name="adj1" fmla="val -27330"/>
            <a:gd name="adj2" fmla="val -167680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ふりがなも忘れず記載してください。</a:t>
          </a:r>
        </a:p>
      </xdr:txBody>
    </xdr:sp>
    <xdr:clientData/>
  </xdr:twoCellAnchor>
  <xdr:twoCellAnchor>
    <xdr:from>
      <xdr:col>5</xdr:col>
      <xdr:colOff>1047749</xdr:colOff>
      <xdr:row>33</xdr:row>
      <xdr:rowOff>0</xdr:rowOff>
    </xdr:from>
    <xdr:to>
      <xdr:col>6</xdr:col>
      <xdr:colOff>57150</xdr:colOff>
      <xdr:row>35</xdr:row>
      <xdr:rowOff>219075</xdr:rowOff>
    </xdr:to>
    <xdr:sp macro="" textlink="">
      <xdr:nvSpPr>
        <xdr:cNvPr id="18" name="左中かっこ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3276599" y="9353550"/>
          <a:ext cx="171451" cy="790575"/>
        </a:xfrm>
        <a:prstGeom prst="lef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10</xdr:row>
      <xdr:rowOff>180975</xdr:rowOff>
    </xdr:from>
    <xdr:to>
      <xdr:col>12</xdr:col>
      <xdr:colOff>47625</xdr:colOff>
      <xdr:row>13</xdr:row>
      <xdr:rowOff>114299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Arrowheads="1"/>
        </xdr:cNvSpPr>
      </xdr:nvSpPr>
      <xdr:spPr bwMode="auto">
        <a:xfrm>
          <a:off x="3524250" y="2257425"/>
          <a:ext cx="2514600" cy="466724"/>
        </a:xfrm>
        <a:prstGeom prst="wedgeRoundRectCallout">
          <a:avLst>
            <a:gd name="adj1" fmla="val 26077"/>
            <a:gd name="adj2" fmla="val -89127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学校名は正式名称で記載してください。他のシートに反映されます。</a:t>
          </a:r>
        </a:p>
      </xdr:txBody>
    </xdr:sp>
    <xdr:clientData/>
  </xdr:twoCellAnchor>
  <xdr:twoCellAnchor>
    <xdr:from>
      <xdr:col>2</xdr:col>
      <xdr:colOff>95250</xdr:colOff>
      <xdr:row>27</xdr:row>
      <xdr:rowOff>200025</xdr:rowOff>
    </xdr:from>
    <xdr:to>
      <xdr:col>9</xdr:col>
      <xdr:colOff>476250</xdr:colOff>
      <xdr:row>28</xdr:row>
      <xdr:rowOff>200025</xdr:rowOff>
    </xdr:to>
    <xdr:sp macro="" textlink="">
      <xdr:nvSpPr>
        <xdr:cNvPr id="19" name="AutoShape 10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Arrowheads="1"/>
        </xdr:cNvSpPr>
      </xdr:nvSpPr>
      <xdr:spPr bwMode="auto">
        <a:xfrm>
          <a:off x="1828800" y="6467475"/>
          <a:ext cx="2533650" cy="514350"/>
        </a:xfrm>
        <a:prstGeom prst="wedgeRoundRectCallout">
          <a:avLst>
            <a:gd name="adj1" fmla="val -30609"/>
            <a:gd name="adj2" fmla="val -39676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住所変更等の可能性がありますので、必ず御本人に確認してください。</a:t>
          </a:r>
        </a:p>
      </xdr:txBody>
    </xdr:sp>
    <xdr:clientData/>
  </xdr:twoCellAnchor>
  <xdr:twoCellAnchor>
    <xdr:from>
      <xdr:col>10</xdr:col>
      <xdr:colOff>542925</xdr:colOff>
      <xdr:row>27</xdr:row>
      <xdr:rowOff>47625</xdr:rowOff>
    </xdr:from>
    <xdr:to>
      <xdr:col>12</xdr:col>
      <xdr:colOff>504825</xdr:colOff>
      <xdr:row>28</xdr:row>
      <xdr:rowOff>390525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Arrowheads="1"/>
        </xdr:cNvSpPr>
      </xdr:nvSpPr>
      <xdr:spPr bwMode="auto">
        <a:xfrm>
          <a:off x="5143500" y="6315075"/>
          <a:ext cx="1352550" cy="857250"/>
        </a:xfrm>
        <a:prstGeom prst="wedgeRoundRectCallout">
          <a:avLst>
            <a:gd name="adj1" fmla="val 7881"/>
            <a:gd name="adj2" fmla="val -86123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保険加入の関係で記載が必要です。元号はリストから選んでください。</a:t>
          </a:r>
          <a:endParaRPr lang="ja-JP" altLang="ja-JP" sz="1100">
            <a:effectLst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98423</xdr:colOff>
      <xdr:row>4</xdr:row>
      <xdr:rowOff>34925</xdr:rowOff>
    </xdr:from>
    <xdr:to>
      <xdr:col>10</xdr:col>
      <xdr:colOff>603250</xdr:colOff>
      <xdr:row>5</xdr:row>
      <xdr:rowOff>804335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066923" y="1453092"/>
          <a:ext cx="2071160" cy="1012826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・具体的に記入してください。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・箇条書きでも構いません。</a:t>
          </a:r>
        </a:p>
      </xdr:txBody>
    </xdr:sp>
    <xdr:clientData/>
  </xdr:twoCellAnchor>
  <xdr:twoCellAnchor>
    <xdr:from>
      <xdr:col>5</xdr:col>
      <xdr:colOff>296333</xdr:colOff>
      <xdr:row>13</xdr:row>
      <xdr:rowOff>105833</xdr:rowOff>
    </xdr:from>
    <xdr:to>
      <xdr:col>14</xdr:col>
      <xdr:colOff>359833</xdr:colOff>
      <xdr:row>39</xdr:row>
      <xdr:rowOff>31750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2264833" y="4794250"/>
          <a:ext cx="3259667" cy="4053417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・日と曜日が合っているか、確認してください。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曜日は自動で入ります。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・年間を通じた計画を立案してください。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（短期集中型は、特別な事情を除き不可）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・担当者数は、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実施日に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指導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を行う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学校担当者（顧問）数を記入します。</a:t>
          </a:r>
          <a:endParaRPr lang="ja-JP" altLang="ja-JP" sz="1100">
            <a:effectLst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・部員数は予定人数です。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lvl="0"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１運動部につき年間２４回派遣する。ただし、安全配慮が求められる部活動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（柔道・剣道・弓道・空手道・少林寺拳法・なぎなた・合気道・ボクシング・レスリング・フェンシング・ヨット・ボート・カヌー・登山・ライフル射撃・アーチェリー・ラグビー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等）については，予算の範囲内で年間　最大４０回派遣する。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127000</xdr:colOff>
      <xdr:row>3</xdr:row>
      <xdr:rowOff>105834</xdr:rowOff>
    </xdr:from>
    <xdr:to>
      <xdr:col>16</xdr:col>
      <xdr:colOff>306916</xdr:colOff>
      <xdr:row>3</xdr:row>
      <xdr:rowOff>582084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4318000" y="698501"/>
          <a:ext cx="1746249" cy="476250"/>
        </a:xfrm>
        <a:prstGeom prst="wedgeRoundRectCallout">
          <a:avLst>
            <a:gd name="adj1" fmla="val -35975"/>
            <a:gd name="adj2" fmla="val -160342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様式１－１から自動入力されます。</a:t>
          </a:r>
        </a:p>
      </xdr:txBody>
    </xdr:sp>
    <xdr:clientData/>
  </xdr:twoCellAnchor>
  <xdr:twoCellAnchor>
    <xdr:from>
      <xdr:col>2</xdr:col>
      <xdr:colOff>105833</xdr:colOff>
      <xdr:row>7</xdr:row>
      <xdr:rowOff>52917</xdr:rowOff>
    </xdr:from>
    <xdr:to>
      <xdr:col>8</xdr:col>
      <xdr:colOff>42332</xdr:colOff>
      <xdr:row>7</xdr:row>
      <xdr:rowOff>592667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772583" y="2783417"/>
          <a:ext cx="2158999" cy="539750"/>
        </a:xfrm>
        <a:prstGeom prst="wedgeRoundRectCallout">
          <a:avLst>
            <a:gd name="adj1" fmla="val 25300"/>
            <a:gd name="adj2" fmla="val 124952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予算上、希望の回数での派遣にならない場合もあります。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85724</xdr:rowOff>
    </xdr:from>
    <xdr:to>
      <xdr:col>9</xdr:col>
      <xdr:colOff>479422</xdr:colOff>
      <xdr:row>4</xdr:row>
      <xdr:rowOff>180974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819150" y="85724"/>
          <a:ext cx="3222622" cy="1038225"/>
        </a:xfrm>
        <a:prstGeom prst="wedgeRoundRectCallout">
          <a:avLst>
            <a:gd name="adj1" fmla="val 64403"/>
            <a:gd name="adj2" fmla="val -13862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公印省略のため、文書番号を取得してください。また、最終指導日より後の日付を記載してください。</a:t>
          </a:r>
        </a:p>
      </xdr:txBody>
    </xdr:sp>
    <xdr:clientData/>
  </xdr:twoCellAnchor>
  <xdr:twoCellAnchor>
    <xdr:from>
      <xdr:col>4</xdr:col>
      <xdr:colOff>114300</xdr:colOff>
      <xdr:row>5</xdr:row>
      <xdr:rowOff>95250</xdr:rowOff>
    </xdr:from>
    <xdr:to>
      <xdr:col>8</xdr:col>
      <xdr:colOff>304800</xdr:colOff>
      <xdr:row>11</xdr:row>
      <xdr:rowOff>19050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1457325" y="1219200"/>
          <a:ext cx="1714500" cy="838200"/>
        </a:xfrm>
        <a:prstGeom prst="wedgeRoundRectCallout">
          <a:avLst>
            <a:gd name="adj1" fmla="val 101045"/>
            <a:gd name="adj2" fmla="val -21696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学校番号・学校名・学校長名は様式１－１から自動入力されます。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295275</xdr:colOff>
      <xdr:row>14</xdr:row>
      <xdr:rowOff>219075</xdr:rowOff>
    </xdr:from>
    <xdr:to>
      <xdr:col>13</xdr:col>
      <xdr:colOff>403225</xdr:colOff>
      <xdr:row>17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3857625" y="2809875"/>
          <a:ext cx="1727200" cy="733425"/>
        </a:xfrm>
        <a:prstGeom prst="wedgeRoundRectCallout">
          <a:avLst>
            <a:gd name="adj1" fmla="val 44060"/>
            <a:gd name="adj2" fmla="val -111551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指導者名は外部指導者名になります。顧問名ではありません。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152400</xdr:colOff>
      <xdr:row>18</xdr:row>
      <xdr:rowOff>295276</xdr:rowOff>
    </xdr:from>
    <xdr:to>
      <xdr:col>13</xdr:col>
      <xdr:colOff>314325</xdr:colOff>
      <xdr:row>25</xdr:row>
      <xdr:rowOff>85725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1066800" y="4095751"/>
          <a:ext cx="4429125" cy="2057399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・実施日と曜日が合っているか、確認して記入してください。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・活動時間は、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２時間程度です。</a:t>
          </a: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 eaLnBrk="1" fontAlgn="auto" latinLnBrk="0" hangingPunct="1"/>
          <a:r>
            <a:rPr lang="ja-JP" altLang="ja-JP" sz="1200" b="0" i="0" baseline="0">
              <a:effectLst/>
              <a:latin typeface="+mj-ea"/>
              <a:ea typeface="+mj-ea"/>
              <a:cs typeface="+mn-cs"/>
            </a:rPr>
            <a:t>・担当者数は、実施日に指導を行う学校担当者（顧問）数を記入します。</a:t>
          </a:r>
          <a:endParaRPr lang="ja-JP" altLang="ja-JP" sz="1200">
            <a:effectLst/>
            <a:latin typeface="+mj-ea"/>
            <a:ea typeface="+mj-ea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</a:rPr>
            <a:t>・部員数は参加人数です。</a:t>
          </a: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419100</xdr:colOff>
      <xdr:row>34</xdr:row>
      <xdr:rowOff>0</xdr:rowOff>
    </xdr:from>
    <xdr:to>
      <xdr:col>13</xdr:col>
      <xdr:colOff>400050</xdr:colOff>
      <xdr:row>37</xdr:row>
      <xdr:rowOff>295275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962150" y="8982075"/>
          <a:ext cx="3619500" cy="1266825"/>
        </a:xfrm>
        <a:prstGeom prst="wedgeRoundRectCallout">
          <a:avLst>
            <a:gd name="adj1" fmla="val -48036"/>
            <a:gd name="adj2" fmla="val 87150"/>
            <a:gd name="adj3" fmla="val 16667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期には「前期合計」が自動計算され、後期には「後期合計」及び「年間回数」が自動計算されます。年間回数が既定の回数になっているか御確認ください。規定回数以下の場合は別途「未実施報告書」が必要となり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16</xdr:row>
      <xdr:rowOff>84666</xdr:rowOff>
    </xdr:from>
    <xdr:to>
      <xdr:col>13</xdr:col>
      <xdr:colOff>304800</xdr:colOff>
      <xdr:row>20</xdr:row>
      <xdr:rowOff>264584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1997075" y="3376083"/>
          <a:ext cx="3176058" cy="1344084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原則、様式１－１より自動で入力されます。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114300</xdr:colOff>
      <xdr:row>21</xdr:row>
      <xdr:rowOff>990599</xdr:rowOff>
    </xdr:from>
    <xdr:to>
      <xdr:col>12</xdr:col>
      <xdr:colOff>402166</xdr:colOff>
      <xdr:row>23</xdr:row>
      <xdr:rowOff>603250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1892300" y="5827182"/>
          <a:ext cx="2753783" cy="3253318"/>
        </a:xfrm>
        <a:prstGeom prst="roundRect">
          <a:avLst>
            <a:gd name="adj" fmla="val 16667"/>
          </a:avLst>
        </a:prstGeom>
        <a:solidFill>
          <a:srgbClr val="C0C0C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・具体的に記入してください。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・箇条書きで記入しても構いません。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37"/>
  <sheetViews>
    <sheetView view="pageBreakPreview" topLeftCell="A2" zoomScale="115" zoomScaleNormal="100" zoomScaleSheetLayoutView="115" workbookViewId="0">
      <selection activeCell="A2" sqref="A2"/>
    </sheetView>
  </sheetViews>
  <sheetFormatPr defaultRowHeight="13.5" x14ac:dyDescent="0.15"/>
  <cols>
    <col min="1" max="1" width="6.375" customWidth="1"/>
    <col min="2" max="2" width="16.375" customWidth="1"/>
    <col min="3" max="3" width="2" customWidth="1"/>
    <col min="4" max="4" width="2.5" customWidth="1"/>
    <col min="5" max="5" width="2" customWidth="1"/>
    <col min="6" max="6" width="15.25" customWidth="1"/>
    <col min="7" max="7" width="1.875" customWidth="1"/>
    <col min="8" max="8" width="2.5" customWidth="1"/>
    <col min="9" max="9" width="2.125" customWidth="1"/>
    <col min="10" max="10" width="9.375" customWidth="1"/>
    <col min="12" max="12" width="9.25" customWidth="1"/>
    <col min="13" max="13" width="8" customWidth="1"/>
    <col min="24" max="24" width="17.25" bestFit="1" customWidth="1"/>
  </cols>
  <sheetData>
    <row r="1" spans="1:14" ht="18.75" customHeight="1" x14ac:dyDescent="0.15">
      <c r="A1" t="s">
        <v>0</v>
      </c>
    </row>
    <row r="2" spans="1:14" ht="18" customHeight="1" x14ac:dyDescent="0.15">
      <c r="K2" s="231" t="s">
        <v>142</v>
      </c>
      <c r="L2" s="231"/>
      <c r="M2" s="231"/>
    </row>
    <row r="3" spans="1:14" ht="18" customHeight="1" x14ac:dyDescent="0.15">
      <c r="K3" s="232" t="s">
        <v>215</v>
      </c>
      <c r="L3" s="232"/>
      <c r="M3" s="232"/>
    </row>
    <row r="4" spans="1:14" ht="18" customHeight="1" x14ac:dyDescent="0.15">
      <c r="K4" s="103"/>
      <c r="L4" s="103"/>
      <c r="M4" s="103"/>
    </row>
    <row r="5" spans="1:14" ht="18" customHeight="1" x14ac:dyDescent="0.15">
      <c r="A5" s="1" t="s">
        <v>9</v>
      </c>
    </row>
    <row r="6" spans="1:14" ht="12.75" customHeight="1" x14ac:dyDescent="0.15">
      <c r="A6" s="1"/>
    </row>
    <row r="7" spans="1:14" ht="18" customHeight="1" x14ac:dyDescent="0.15">
      <c r="A7" s="1"/>
      <c r="I7" s="241" t="s">
        <v>178</v>
      </c>
      <c r="J7" s="241"/>
      <c r="K7" s="243"/>
      <c r="L7" s="243"/>
      <c r="M7" s="243"/>
    </row>
    <row r="8" spans="1:14" ht="9.75" customHeight="1" x14ac:dyDescent="0.15">
      <c r="A8" s="1"/>
      <c r="J8" s="125"/>
    </row>
    <row r="9" spans="1:14" ht="18" customHeight="1" x14ac:dyDescent="0.15">
      <c r="B9" s="1"/>
      <c r="C9" s="1"/>
      <c r="D9" s="1"/>
      <c r="E9" s="1"/>
      <c r="F9" s="1"/>
      <c r="H9" s="100"/>
      <c r="I9" s="240" t="s">
        <v>1</v>
      </c>
      <c r="J9" s="240"/>
      <c r="K9" s="242"/>
      <c r="L9" s="242"/>
      <c r="M9" s="242"/>
    </row>
    <row r="10" spans="1:14" ht="9.75" customHeight="1" x14ac:dyDescent="0.15">
      <c r="B10" s="1"/>
      <c r="C10" s="1"/>
      <c r="D10" s="1"/>
      <c r="E10" s="1"/>
      <c r="F10" s="1"/>
      <c r="H10" s="100"/>
      <c r="I10" s="100"/>
      <c r="J10" s="126"/>
      <c r="K10" s="1"/>
      <c r="L10" s="1"/>
      <c r="M10" s="1"/>
    </row>
    <row r="11" spans="1:14" ht="18" customHeight="1" x14ac:dyDescent="0.15">
      <c r="B11" s="1"/>
      <c r="C11" s="1"/>
      <c r="D11" s="1"/>
      <c r="E11" s="1"/>
      <c r="F11" s="1"/>
      <c r="H11" s="100"/>
      <c r="I11" s="240" t="s">
        <v>2</v>
      </c>
      <c r="J11" s="240"/>
      <c r="K11" s="193"/>
      <c r="L11" s="193"/>
      <c r="M11" s="193"/>
    </row>
    <row r="12" spans="1:14" ht="14.25" x14ac:dyDescent="0.15">
      <c r="B12" s="1"/>
      <c r="C12" s="1"/>
      <c r="D12" s="1"/>
      <c r="E12" s="1"/>
      <c r="F12" s="1"/>
      <c r="G12" s="99"/>
      <c r="H12" s="99"/>
      <c r="I12" s="99"/>
      <c r="J12" s="42"/>
      <c r="K12" s="244" t="s">
        <v>183</v>
      </c>
      <c r="L12" s="244"/>
      <c r="M12" s="244"/>
    </row>
    <row r="13" spans="1:14" ht="7.5" customHeight="1" x14ac:dyDescent="0.15">
      <c r="B13" s="1"/>
      <c r="C13" s="1"/>
      <c r="D13" s="1"/>
      <c r="E13" s="1"/>
      <c r="F13" s="1"/>
      <c r="G13" s="99"/>
      <c r="H13" s="99"/>
      <c r="I13" s="99"/>
      <c r="J13" s="42"/>
      <c r="K13" s="130"/>
      <c r="L13" s="130"/>
      <c r="M13" s="130"/>
    </row>
    <row r="14" spans="1:14" ht="7.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ht="18" customHeight="1" x14ac:dyDescent="0.15">
      <c r="A15" s="193" t="s">
        <v>210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"/>
    </row>
    <row r="16" spans="1:14" ht="12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8" customHeight="1" x14ac:dyDescent="0.15">
      <c r="A17" s="1" t="s">
        <v>91</v>
      </c>
      <c r="B17" s="1"/>
      <c r="C17" s="1"/>
      <c r="D17" s="1"/>
      <c r="E17" s="1"/>
      <c r="F17" s="1"/>
      <c r="G17" s="1"/>
      <c r="H17" s="1"/>
      <c r="I17" s="1"/>
      <c r="J17" s="1"/>
    </row>
    <row r="18" spans="1:14" ht="18" customHeight="1" x14ac:dyDescent="0.15">
      <c r="A18" s="193" t="s">
        <v>4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"/>
    </row>
    <row r="19" spans="1:14" ht="8.25" customHeight="1" thickBo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40.5" customHeight="1" x14ac:dyDescent="0.15">
      <c r="A20" s="196" t="s">
        <v>16</v>
      </c>
      <c r="B20" s="5" t="s">
        <v>5</v>
      </c>
      <c r="C20" s="203"/>
      <c r="D20" s="204"/>
      <c r="E20" s="204"/>
      <c r="F20" s="204"/>
      <c r="G20" s="202" t="s">
        <v>60</v>
      </c>
      <c r="H20" s="202"/>
      <c r="I20" s="44" t="s">
        <v>61</v>
      </c>
      <c r="J20" s="45"/>
      <c r="K20" s="194" t="s">
        <v>43</v>
      </c>
      <c r="L20" s="195"/>
      <c r="M20" s="118"/>
    </row>
    <row r="21" spans="1:14" ht="27" customHeight="1" x14ac:dyDescent="0.15">
      <c r="A21" s="197"/>
      <c r="B21" s="8" t="s">
        <v>176</v>
      </c>
      <c r="C21" s="233" t="s">
        <v>62</v>
      </c>
      <c r="D21" s="234"/>
      <c r="E21" s="235"/>
      <c r="F21" s="235"/>
      <c r="G21" s="239" t="s">
        <v>177</v>
      </c>
      <c r="H21" s="239"/>
      <c r="I21" s="239"/>
      <c r="J21" s="236"/>
      <c r="K21" s="237"/>
      <c r="L21" s="237"/>
      <c r="M21" s="238"/>
    </row>
    <row r="22" spans="1:14" ht="22.5" customHeight="1" x14ac:dyDescent="0.15">
      <c r="A22" s="197"/>
      <c r="B22" s="199" t="s">
        <v>42</v>
      </c>
      <c r="C22" s="181" t="s">
        <v>18</v>
      </c>
      <c r="D22" s="182"/>
      <c r="E22" s="182"/>
      <c r="F22" s="182"/>
      <c r="G22" s="182"/>
      <c r="H22" s="182"/>
      <c r="I22" s="182"/>
      <c r="J22" s="107" t="s">
        <v>19</v>
      </c>
      <c r="K22" s="225" t="s">
        <v>152</v>
      </c>
      <c r="L22" s="226"/>
      <c r="M22" s="227"/>
    </row>
    <row r="23" spans="1:14" ht="24.75" customHeight="1" x14ac:dyDescent="0.15">
      <c r="A23" s="197"/>
      <c r="B23" s="200"/>
      <c r="C23" s="218"/>
      <c r="D23" s="219"/>
      <c r="E23" s="219"/>
      <c r="F23" s="219"/>
      <c r="G23" s="219"/>
      <c r="H23" s="219"/>
      <c r="I23" s="219"/>
      <c r="J23" s="134"/>
      <c r="K23" s="218"/>
      <c r="L23" s="219"/>
      <c r="M23" s="228"/>
    </row>
    <row r="24" spans="1:14" ht="24.75" customHeight="1" x14ac:dyDescent="0.15">
      <c r="A24" s="197"/>
      <c r="B24" s="200"/>
      <c r="C24" s="220"/>
      <c r="D24" s="221"/>
      <c r="E24" s="221"/>
      <c r="F24" s="221"/>
      <c r="G24" s="221"/>
      <c r="H24" s="221"/>
      <c r="I24" s="222"/>
      <c r="J24" s="135"/>
      <c r="K24" s="220"/>
      <c r="L24" s="221"/>
      <c r="M24" s="229"/>
    </row>
    <row r="25" spans="1:14" ht="24.75" customHeight="1" thickBot="1" x14ac:dyDescent="0.2">
      <c r="A25" s="198"/>
      <c r="B25" s="201"/>
      <c r="C25" s="223"/>
      <c r="D25" s="224"/>
      <c r="E25" s="224"/>
      <c r="F25" s="224"/>
      <c r="G25" s="224"/>
      <c r="H25" s="224"/>
      <c r="I25" s="224"/>
      <c r="J25" s="136"/>
      <c r="K25" s="223"/>
      <c r="L25" s="224"/>
      <c r="M25" s="230"/>
    </row>
    <row r="26" spans="1:14" ht="14.25" customHeight="1" x14ac:dyDescent="0.15">
      <c r="A26" s="190" t="s">
        <v>134</v>
      </c>
      <c r="B26" s="161" t="s">
        <v>144</v>
      </c>
      <c r="C26" s="163"/>
      <c r="D26" s="164"/>
      <c r="E26" s="164"/>
      <c r="F26" s="164"/>
      <c r="G26" s="164"/>
      <c r="H26" s="164"/>
      <c r="I26" s="165"/>
      <c r="J26" s="169" t="s">
        <v>48</v>
      </c>
      <c r="K26" s="171" t="s">
        <v>180</v>
      </c>
      <c r="L26" s="205" t="s">
        <v>138</v>
      </c>
      <c r="M26" s="206"/>
    </row>
    <row r="27" spans="1:14" ht="14.25" customHeight="1" x14ac:dyDescent="0.15">
      <c r="A27" s="191"/>
      <c r="B27" s="162"/>
      <c r="C27" s="166"/>
      <c r="D27" s="167"/>
      <c r="E27" s="167"/>
      <c r="F27" s="167"/>
      <c r="G27" s="167"/>
      <c r="H27" s="167"/>
      <c r="I27" s="168"/>
      <c r="J27" s="170"/>
      <c r="K27" s="172"/>
      <c r="L27" s="128" t="s">
        <v>181</v>
      </c>
      <c r="M27" s="127"/>
    </row>
    <row r="28" spans="1:14" ht="28.5" customHeight="1" x14ac:dyDescent="0.15">
      <c r="A28" s="191"/>
      <c r="B28" s="7" t="s">
        <v>6</v>
      </c>
      <c r="C28" s="181"/>
      <c r="D28" s="182"/>
      <c r="E28" s="182"/>
      <c r="F28" s="182"/>
      <c r="G28" s="182"/>
      <c r="H28" s="182"/>
      <c r="I28" s="182"/>
      <c r="J28" s="106"/>
      <c r="K28" s="106"/>
      <c r="L28" s="183" t="s">
        <v>182</v>
      </c>
      <c r="M28" s="184"/>
    </row>
    <row r="29" spans="1:14" ht="32.25" customHeight="1" x14ac:dyDescent="0.15">
      <c r="A29" s="191"/>
      <c r="B29" s="8" t="s">
        <v>7</v>
      </c>
      <c r="C29" s="209" t="s">
        <v>62</v>
      </c>
      <c r="D29" s="210"/>
      <c r="E29" s="210"/>
      <c r="F29" s="210"/>
      <c r="G29" s="210"/>
      <c r="H29" s="210"/>
      <c r="I29" s="210"/>
      <c r="J29" s="210"/>
      <c r="K29" s="210"/>
      <c r="L29" s="210"/>
      <c r="M29" s="211"/>
    </row>
    <row r="30" spans="1:14" ht="32.25" customHeight="1" x14ac:dyDescent="0.15">
      <c r="A30" s="191"/>
      <c r="B30" s="8" t="s">
        <v>3</v>
      </c>
      <c r="C30" s="187"/>
      <c r="D30" s="188"/>
      <c r="E30" s="188"/>
      <c r="F30" s="188"/>
      <c r="G30" s="186" t="s">
        <v>151</v>
      </c>
      <c r="H30" s="186"/>
      <c r="I30" s="186"/>
      <c r="J30" s="186"/>
      <c r="K30" s="188"/>
      <c r="L30" s="188"/>
      <c r="M30" s="189"/>
    </row>
    <row r="31" spans="1:14" ht="32.25" customHeight="1" x14ac:dyDescent="0.15">
      <c r="A31" s="191"/>
      <c r="B31" s="8" t="s">
        <v>8</v>
      </c>
      <c r="C31" s="178"/>
      <c r="D31" s="179"/>
      <c r="E31" s="179"/>
      <c r="F31" s="179"/>
      <c r="G31" s="217" t="s">
        <v>65</v>
      </c>
      <c r="H31" s="217"/>
      <c r="I31" s="217"/>
      <c r="J31" s="188"/>
      <c r="K31" s="188"/>
      <c r="L31" s="188"/>
      <c r="M31" s="189"/>
    </row>
    <row r="32" spans="1:14" ht="32.25" customHeight="1" x14ac:dyDescent="0.15">
      <c r="A32" s="191"/>
      <c r="B32" s="101" t="s">
        <v>149</v>
      </c>
      <c r="C32" s="178"/>
      <c r="D32" s="179"/>
      <c r="E32" s="179"/>
      <c r="F32" s="185"/>
      <c r="G32" s="175" t="s">
        <v>148</v>
      </c>
      <c r="H32" s="176"/>
      <c r="I32" s="176"/>
      <c r="J32" s="177"/>
      <c r="K32" s="178"/>
      <c r="L32" s="179"/>
      <c r="M32" s="180"/>
    </row>
    <row r="33" spans="1:13" ht="111.75" customHeight="1" x14ac:dyDescent="0.15">
      <c r="A33" s="191"/>
      <c r="B33" s="9" t="s">
        <v>15</v>
      </c>
      <c r="C33" s="214"/>
      <c r="D33" s="215"/>
      <c r="E33" s="215"/>
      <c r="F33" s="215"/>
      <c r="G33" s="215"/>
      <c r="H33" s="215"/>
      <c r="I33" s="215"/>
      <c r="J33" s="215"/>
      <c r="K33" s="215"/>
      <c r="L33" s="215"/>
      <c r="M33" s="216"/>
    </row>
    <row r="34" spans="1:13" ht="22.5" customHeight="1" x14ac:dyDescent="0.15">
      <c r="A34" s="191"/>
      <c r="B34" s="212" t="s">
        <v>10</v>
      </c>
      <c r="C34" s="42" t="s">
        <v>59</v>
      </c>
      <c r="D34" s="6"/>
      <c r="E34" s="17" t="s">
        <v>58</v>
      </c>
      <c r="F34" s="173" t="s">
        <v>11</v>
      </c>
      <c r="G34" s="173"/>
      <c r="H34" s="173"/>
      <c r="I34" s="173"/>
      <c r="J34" s="173"/>
      <c r="K34" s="173"/>
      <c r="L34" s="173"/>
      <c r="M34" s="174"/>
    </row>
    <row r="35" spans="1:13" ht="22.5" customHeight="1" x14ac:dyDescent="0.15">
      <c r="A35" s="191"/>
      <c r="B35" s="212"/>
      <c r="C35" s="42" t="s">
        <v>59</v>
      </c>
      <c r="D35" s="6"/>
      <c r="E35" s="17" t="s">
        <v>58</v>
      </c>
      <c r="F35" t="s">
        <v>63</v>
      </c>
      <c r="G35" s="42" t="s">
        <v>59</v>
      </c>
      <c r="H35" s="6"/>
      <c r="I35" s="17" t="s">
        <v>58</v>
      </c>
      <c r="J35" s="173" t="s">
        <v>12</v>
      </c>
      <c r="K35" s="173"/>
      <c r="L35" s="173"/>
      <c r="M35" s="174"/>
    </row>
    <row r="36" spans="1:13" ht="22.5" customHeight="1" x14ac:dyDescent="0.15">
      <c r="A36" s="191"/>
      <c r="B36" s="212"/>
      <c r="F36" s="14" t="s">
        <v>64</v>
      </c>
      <c r="G36" s="42" t="s">
        <v>59</v>
      </c>
      <c r="H36" s="6"/>
      <c r="I36" s="17" t="s">
        <v>58</v>
      </c>
      <c r="J36" s="173" t="s">
        <v>13</v>
      </c>
      <c r="K36" s="173"/>
      <c r="L36" s="173"/>
      <c r="M36" s="174"/>
    </row>
    <row r="37" spans="1:13" ht="22.5" customHeight="1" thickBot="1" x14ac:dyDescent="0.2">
      <c r="A37" s="192"/>
      <c r="B37" s="213"/>
      <c r="C37" s="4"/>
      <c r="D37" s="4"/>
      <c r="E37" s="4"/>
      <c r="F37" s="4"/>
      <c r="G37" s="43" t="s">
        <v>59</v>
      </c>
      <c r="H37" s="51"/>
      <c r="I37" s="52" t="s">
        <v>58</v>
      </c>
      <c r="J37" s="207" t="s">
        <v>14</v>
      </c>
      <c r="K37" s="207"/>
      <c r="L37" s="207"/>
      <c r="M37" s="208"/>
    </row>
  </sheetData>
  <mergeCells count="52">
    <mergeCell ref="K2:M2"/>
    <mergeCell ref="K3:M3"/>
    <mergeCell ref="A18:M18"/>
    <mergeCell ref="K11:M11"/>
    <mergeCell ref="C22:I22"/>
    <mergeCell ref="C21:D21"/>
    <mergeCell ref="E21:F21"/>
    <mergeCell ref="J21:M21"/>
    <mergeCell ref="G21:I21"/>
    <mergeCell ref="I11:J11"/>
    <mergeCell ref="I9:J9"/>
    <mergeCell ref="I7:J7"/>
    <mergeCell ref="K9:M9"/>
    <mergeCell ref="K7:M7"/>
    <mergeCell ref="K12:M12"/>
    <mergeCell ref="C23:I23"/>
    <mergeCell ref="C24:I24"/>
    <mergeCell ref="C25:I25"/>
    <mergeCell ref="K22:M22"/>
    <mergeCell ref="K23:M23"/>
    <mergeCell ref="K24:M24"/>
    <mergeCell ref="K25:M25"/>
    <mergeCell ref="A26:A37"/>
    <mergeCell ref="A15:M15"/>
    <mergeCell ref="K20:L20"/>
    <mergeCell ref="A20:A25"/>
    <mergeCell ref="B22:B25"/>
    <mergeCell ref="G20:H20"/>
    <mergeCell ref="C20:F20"/>
    <mergeCell ref="J36:M36"/>
    <mergeCell ref="L26:M26"/>
    <mergeCell ref="J37:M37"/>
    <mergeCell ref="F34:M34"/>
    <mergeCell ref="C29:M29"/>
    <mergeCell ref="B34:B37"/>
    <mergeCell ref="C33:M33"/>
    <mergeCell ref="C31:F31"/>
    <mergeCell ref="G31:I31"/>
    <mergeCell ref="B26:B27"/>
    <mergeCell ref="C26:I27"/>
    <mergeCell ref="J26:J27"/>
    <mergeCell ref="K26:K27"/>
    <mergeCell ref="J35:M35"/>
    <mergeCell ref="G32:J32"/>
    <mergeCell ref="K32:M32"/>
    <mergeCell ref="C28:I28"/>
    <mergeCell ref="L28:M28"/>
    <mergeCell ref="C32:F32"/>
    <mergeCell ref="G30:J30"/>
    <mergeCell ref="C30:F30"/>
    <mergeCell ref="K30:M30"/>
    <mergeCell ref="J31:M31"/>
  </mergeCells>
  <phoneticPr fontId="2"/>
  <dataValidations count="6">
    <dataValidation type="list" allowBlank="1" showInputMessage="1" sqref="H35:H37 D34:D35" xr:uid="{00000000-0002-0000-0000-000000000000}">
      <formula1>"○"</formula1>
    </dataValidation>
    <dataValidation type="list" errorStyle="information" allowBlank="1" showInputMessage="1" sqref="J20" xr:uid="{00000000-0002-0000-0000-000001000000}">
      <formula1>"男子,女子,男女両方"</formula1>
    </dataValidation>
    <dataValidation type="list" errorStyle="information" allowBlank="1" showInputMessage="1" sqref="J28" xr:uid="{00000000-0002-0000-0000-000002000000}">
      <formula1>"男,女"</formula1>
    </dataValidation>
    <dataValidation type="list" allowBlank="1" showInputMessage="1" showErrorMessage="1" sqref="J23:J25" xr:uid="{00000000-0002-0000-0000-000003000000}">
      <formula1>"○,×"</formula1>
    </dataValidation>
    <dataValidation type="list" errorStyle="information" allowBlank="1" showInputMessage="1" sqref="C31:F31" xr:uid="{00000000-0002-0000-0000-000004000000}">
      <formula1>"公務員,非常勤講師,会計年度職員,会社員,自営業,パート等,学生,無職,その他（　　　）"</formula1>
    </dataValidation>
    <dataValidation type="list" allowBlank="1" showInputMessage="1" showErrorMessage="1" sqref="M27" xr:uid="{00000000-0002-0000-0000-000005000000}">
      <formula1>"昭和,平成"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0"/>
  <sheetViews>
    <sheetView view="pageBreakPreview" zoomScaleNormal="100" zoomScaleSheetLayoutView="100" workbookViewId="0">
      <selection sqref="A1:B1"/>
    </sheetView>
  </sheetViews>
  <sheetFormatPr defaultRowHeight="18.75" x14ac:dyDescent="0.15"/>
  <cols>
    <col min="1" max="1" width="3.75" style="98" bestFit="1" customWidth="1"/>
    <col min="2" max="2" width="5.625" style="98" customWidth="1"/>
    <col min="3" max="3" width="2.625" style="98" customWidth="1"/>
    <col min="4" max="4" width="5.625" style="98" customWidth="1"/>
    <col min="5" max="5" width="2.625" style="98" customWidth="1"/>
    <col min="6" max="6" width="5.625" style="98" customWidth="1"/>
    <col min="7" max="7" width="9.125" style="98" customWidth="1"/>
    <col min="8" max="8" width="2.625" style="98" customWidth="1"/>
    <col min="9" max="9" width="9.125" style="98" customWidth="1"/>
    <col min="10" max="11" width="6.875" style="98" customWidth="1"/>
    <col min="12" max="13" width="3.75" style="98" customWidth="1"/>
    <col min="14" max="14" width="5.625" style="98" customWidth="1"/>
    <col min="15" max="15" width="2.625" style="98" customWidth="1"/>
    <col min="16" max="16" width="5.625" style="98" customWidth="1"/>
    <col min="17" max="17" width="2.625" style="98" customWidth="1"/>
    <col min="18" max="18" width="9" style="98"/>
    <col min="19" max="19" width="0" style="98" hidden="1" customWidth="1"/>
    <col min="20" max="16384" width="9" style="98"/>
  </cols>
  <sheetData>
    <row r="1" spans="1:19" customFormat="1" ht="12.75" customHeight="1" x14ac:dyDescent="0.15">
      <c r="A1" s="286" t="s">
        <v>169</v>
      </c>
      <c r="B1" s="286"/>
    </row>
    <row r="2" spans="1:19" customFormat="1" ht="24.75" customHeight="1" x14ac:dyDescent="0.15">
      <c r="A2" s="6"/>
      <c r="B2" s="6"/>
      <c r="L2" s="294" t="s">
        <v>200</v>
      </c>
      <c r="M2" s="295"/>
      <c r="N2" s="295"/>
      <c r="O2" s="295"/>
      <c r="P2" s="295"/>
      <c r="Q2" s="296"/>
    </row>
    <row r="3" spans="1:19" customFormat="1" ht="24.75" customHeight="1" x14ac:dyDescent="0.15">
      <c r="A3" s="6"/>
      <c r="B3" s="6"/>
      <c r="L3" s="283" t="s">
        <v>167</v>
      </c>
      <c r="M3" s="283"/>
      <c r="N3" s="283"/>
      <c r="O3" s="283"/>
      <c r="P3" s="283"/>
      <c r="Q3" s="283"/>
    </row>
    <row r="4" spans="1:19" customFormat="1" ht="12" customHeight="1" x14ac:dyDescent="0.15"/>
    <row r="5" spans="1:19" customFormat="1" ht="14.25" x14ac:dyDescent="0.15">
      <c r="B5" s="281" t="s">
        <v>209</v>
      </c>
      <c r="C5" s="281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9" customFormat="1" ht="12" customHeight="1" x14ac:dyDescent="0.15">
      <c r="B6" s="95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9" customFormat="1" ht="15" customHeight="1" x14ac:dyDescent="0.15">
      <c r="I7" s="98"/>
      <c r="J7" s="98"/>
      <c r="K7" s="17" t="s">
        <v>185</v>
      </c>
      <c r="L7" s="17"/>
      <c r="M7" s="297" t="str">
        <f>'申請書（様式１－２）'!L1</f>
        <v/>
      </c>
      <c r="N7" s="279" t="str">
        <f>IF(OR('申請書（様式１－１）'!M9=""),"",'申請書（様式１－１）'!M9)</f>
        <v/>
      </c>
      <c r="O7" s="279" t="str">
        <f>IF(OR('申請書（様式１－１）'!N9=""),"",'申請書（様式１－１）'!N9)</f>
        <v/>
      </c>
      <c r="P7" s="279" t="str">
        <f>IF(OR('申請書（様式１－１）'!O9=""),"",'申請書（様式１－１）'!O9)</f>
        <v/>
      </c>
      <c r="Q7" s="279" t="str">
        <f>IF(OR('申請書（様式１－１）'!P9=""),"",'申請書（様式１－１）'!P9)</f>
        <v/>
      </c>
    </row>
    <row r="8" spans="1:19" customFormat="1" ht="7.5" customHeight="1" x14ac:dyDescent="0.15">
      <c r="I8" s="98"/>
      <c r="J8" s="98"/>
      <c r="K8" s="98"/>
      <c r="L8" s="98"/>
      <c r="M8" s="17"/>
      <c r="N8" s="6"/>
      <c r="O8" s="6"/>
      <c r="P8" s="6"/>
      <c r="Q8" s="6"/>
    </row>
    <row r="9" spans="1:19" customFormat="1" ht="15" customHeight="1" x14ac:dyDescent="0.15">
      <c r="I9" s="98"/>
      <c r="J9" s="98"/>
      <c r="K9" s="17" t="s">
        <v>139</v>
      </c>
      <c r="L9" s="17"/>
      <c r="M9" s="278" t="str">
        <f>'申請書（様式１－２）'!O1</f>
        <v/>
      </c>
      <c r="N9" s="278" t="str">
        <f>IF(OR('申請書（様式１－１）'!M12=""),"",'申請書（様式１－１）'!M12)</f>
        <v/>
      </c>
      <c r="O9" s="278" t="str">
        <f>IF(OR('申請書（様式１－１）'!N12=""),"",'申請書（様式１－１）'!N12)</f>
        <v/>
      </c>
      <c r="P9" s="278" t="str">
        <f>IF(OR('申請書（様式１－１）'!O12=""),"",'申請書（様式１－１）'!O12)</f>
        <v/>
      </c>
      <c r="Q9" s="278" t="str">
        <f>IF(OR('申請書（様式１－１）'!P12=""),"",'申請書（様式１－１）'!P12)</f>
        <v/>
      </c>
    </row>
    <row r="10" spans="1:19" customFormat="1" ht="7.5" customHeight="1" x14ac:dyDescent="0.15">
      <c r="I10" s="98"/>
      <c r="J10" s="98"/>
      <c r="K10" s="98"/>
      <c r="L10" s="98"/>
      <c r="M10" s="17"/>
      <c r="N10" s="6"/>
      <c r="O10" s="6"/>
      <c r="P10" s="6"/>
      <c r="Q10" s="6"/>
    </row>
    <row r="11" spans="1:19" customFormat="1" ht="15" customHeight="1" x14ac:dyDescent="0.15">
      <c r="I11" s="98"/>
      <c r="J11" s="98"/>
      <c r="K11" s="17" t="s">
        <v>163</v>
      </c>
      <c r="L11" s="17"/>
      <c r="M11" s="286" t="str">
        <f>IF(OR('申請書（様式１－１）'!K11=""),"",'申請書（様式１－１）'!K11)</f>
        <v/>
      </c>
      <c r="N11" s="286"/>
      <c r="O11" s="286"/>
      <c r="P11" s="286"/>
      <c r="Q11" s="132"/>
    </row>
    <row r="12" spans="1:19" customFormat="1" ht="15" customHeight="1" x14ac:dyDescent="0.15">
      <c r="I12" s="98"/>
      <c r="J12" s="98"/>
      <c r="K12" s="98"/>
      <c r="L12" s="98"/>
      <c r="M12" s="286" t="s">
        <v>44</v>
      </c>
      <c r="N12" s="286"/>
      <c r="O12" s="286"/>
      <c r="P12" s="286"/>
      <c r="Q12" s="6"/>
    </row>
    <row r="13" spans="1:19" customFormat="1" ht="15" customHeight="1" x14ac:dyDescent="0.15">
      <c r="I13" s="98"/>
      <c r="J13" s="98"/>
      <c r="K13" s="105" t="s">
        <v>153</v>
      </c>
      <c r="L13" s="105"/>
      <c r="M13" s="279" t="str">
        <f>IF(OR('申請書（様式１－１）'!C28=""),"",'申請書（様式１－１）'!C28)</f>
        <v/>
      </c>
      <c r="N13" s="279"/>
      <c r="O13" s="279"/>
      <c r="P13" s="279"/>
      <c r="Q13" s="279"/>
    </row>
    <row r="14" spans="1:19" customFormat="1" ht="13.5" x14ac:dyDescent="0.15">
      <c r="I14" s="42"/>
      <c r="J14" s="42"/>
      <c r="K14" s="42"/>
      <c r="L14" s="42"/>
      <c r="M14" s="42"/>
      <c r="N14" s="97"/>
      <c r="O14" s="97"/>
      <c r="P14" s="97"/>
      <c r="Q14" s="97"/>
    </row>
    <row r="15" spans="1:19" customFormat="1" ht="18.75" customHeight="1" x14ac:dyDescent="0.15">
      <c r="A15" s="141" t="s">
        <v>191</v>
      </c>
      <c r="B15" s="104" t="s">
        <v>24</v>
      </c>
      <c r="C15" s="102"/>
      <c r="D15" s="102" t="s">
        <v>46</v>
      </c>
      <c r="E15" s="102"/>
      <c r="F15" s="110" t="s">
        <v>51</v>
      </c>
      <c r="G15" s="280" t="s">
        <v>162</v>
      </c>
      <c r="H15" s="280"/>
      <c r="I15" s="280"/>
      <c r="J15" s="275" t="s">
        <v>158</v>
      </c>
      <c r="K15" s="276"/>
      <c r="L15" s="276"/>
      <c r="M15" s="277"/>
      <c r="N15" s="284" t="s">
        <v>160</v>
      </c>
      <c r="O15" s="285"/>
      <c r="P15" s="284" t="s">
        <v>159</v>
      </c>
      <c r="Q15" s="285"/>
    </row>
    <row r="16" spans="1:19" customFormat="1" ht="25.5" customHeight="1" x14ac:dyDescent="0.15">
      <c r="A16" s="141">
        <v>1</v>
      </c>
      <c r="B16" s="123"/>
      <c r="C16" s="90" t="s">
        <v>161</v>
      </c>
      <c r="D16" s="124"/>
      <c r="E16" s="90" t="s">
        <v>46</v>
      </c>
      <c r="F16" s="110"/>
      <c r="G16" s="104"/>
      <c r="H16" s="102" t="s">
        <v>154</v>
      </c>
      <c r="I16" s="111"/>
      <c r="J16" s="275"/>
      <c r="K16" s="276"/>
      <c r="L16" s="276"/>
      <c r="M16" s="277"/>
      <c r="N16" s="109"/>
      <c r="O16" s="122" t="s">
        <v>36</v>
      </c>
      <c r="P16" s="109"/>
      <c r="Q16" s="122" t="s">
        <v>36</v>
      </c>
      <c r="S16" t="s">
        <v>192</v>
      </c>
    </row>
    <row r="17" spans="1:19" customFormat="1" ht="25.5" customHeight="1" x14ac:dyDescent="0.15">
      <c r="A17" s="141">
        <v>2</v>
      </c>
      <c r="B17" s="123"/>
      <c r="C17" s="90" t="s">
        <v>161</v>
      </c>
      <c r="D17" s="124"/>
      <c r="E17" s="90" t="s">
        <v>46</v>
      </c>
      <c r="F17" s="110"/>
      <c r="G17" s="104"/>
      <c r="H17" s="102" t="s">
        <v>154</v>
      </c>
      <c r="I17" s="111"/>
      <c r="J17" s="275"/>
      <c r="K17" s="276"/>
      <c r="L17" s="276"/>
      <c r="M17" s="277"/>
      <c r="N17" s="109"/>
      <c r="O17" s="122" t="s">
        <v>36</v>
      </c>
      <c r="P17" s="109"/>
      <c r="Q17" s="122" t="s">
        <v>36</v>
      </c>
      <c r="S17" t="s">
        <v>193</v>
      </c>
    </row>
    <row r="18" spans="1:19" customFormat="1" ht="25.5" customHeight="1" x14ac:dyDescent="0.15">
      <c r="A18" s="141">
        <v>3</v>
      </c>
      <c r="B18" s="123"/>
      <c r="C18" s="90" t="s">
        <v>161</v>
      </c>
      <c r="D18" s="124"/>
      <c r="E18" s="90" t="s">
        <v>46</v>
      </c>
      <c r="F18" s="110"/>
      <c r="G18" s="104"/>
      <c r="H18" s="102" t="s">
        <v>154</v>
      </c>
      <c r="I18" s="111"/>
      <c r="J18" s="275"/>
      <c r="K18" s="276"/>
      <c r="L18" s="276"/>
      <c r="M18" s="277"/>
      <c r="N18" s="109"/>
      <c r="O18" s="122" t="s">
        <v>36</v>
      </c>
      <c r="P18" s="109"/>
      <c r="Q18" s="122" t="s">
        <v>36</v>
      </c>
      <c r="S18" t="s">
        <v>194</v>
      </c>
    </row>
    <row r="19" spans="1:19" customFormat="1" ht="25.5" customHeight="1" x14ac:dyDescent="0.15">
      <c r="A19" s="141">
        <v>4</v>
      </c>
      <c r="B19" s="123"/>
      <c r="C19" s="90" t="s">
        <v>161</v>
      </c>
      <c r="D19" s="124"/>
      <c r="E19" s="90" t="s">
        <v>46</v>
      </c>
      <c r="F19" s="110"/>
      <c r="G19" s="104"/>
      <c r="H19" s="102" t="s">
        <v>154</v>
      </c>
      <c r="I19" s="111"/>
      <c r="J19" s="275"/>
      <c r="K19" s="276"/>
      <c r="L19" s="276"/>
      <c r="M19" s="277"/>
      <c r="N19" s="109"/>
      <c r="O19" s="122" t="s">
        <v>36</v>
      </c>
      <c r="P19" s="109"/>
      <c r="Q19" s="122" t="s">
        <v>36</v>
      </c>
      <c r="S19" t="s">
        <v>195</v>
      </c>
    </row>
    <row r="20" spans="1:19" customFormat="1" ht="25.5" customHeight="1" x14ac:dyDescent="0.15">
      <c r="A20" s="141">
        <v>5</v>
      </c>
      <c r="B20" s="123"/>
      <c r="C20" s="90" t="s">
        <v>161</v>
      </c>
      <c r="D20" s="124"/>
      <c r="E20" s="90" t="s">
        <v>46</v>
      </c>
      <c r="F20" s="110"/>
      <c r="G20" s="104"/>
      <c r="H20" s="102" t="s">
        <v>154</v>
      </c>
      <c r="I20" s="111"/>
      <c r="J20" s="275"/>
      <c r="K20" s="276"/>
      <c r="L20" s="276"/>
      <c r="M20" s="277"/>
      <c r="N20" s="109"/>
      <c r="O20" s="122" t="s">
        <v>36</v>
      </c>
      <c r="P20" s="109"/>
      <c r="Q20" s="122" t="s">
        <v>36</v>
      </c>
      <c r="S20" t="s">
        <v>196</v>
      </c>
    </row>
    <row r="21" spans="1:19" customFormat="1" ht="25.5" customHeight="1" x14ac:dyDescent="0.15">
      <c r="A21" s="141">
        <v>6</v>
      </c>
      <c r="B21" s="123"/>
      <c r="C21" s="90" t="s">
        <v>161</v>
      </c>
      <c r="D21" s="124"/>
      <c r="E21" s="90" t="s">
        <v>46</v>
      </c>
      <c r="F21" s="110"/>
      <c r="G21" s="104"/>
      <c r="H21" s="102" t="s">
        <v>154</v>
      </c>
      <c r="I21" s="111"/>
      <c r="J21" s="275"/>
      <c r="K21" s="276"/>
      <c r="L21" s="276"/>
      <c r="M21" s="277"/>
      <c r="N21" s="109"/>
      <c r="O21" s="122" t="s">
        <v>36</v>
      </c>
      <c r="P21" s="109"/>
      <c r="Q21" s="122" t="s">
        <v>36</v>
      </c>
      <c r="S21" t="s">
        <v>197</v>
      </c>
    </row>
    <row r="22" spans="1:19" customFormat="1" ht="25.5" customHeight="1" x14ac:dyDescent="0.15">
      <c r="A22" s="141">
        <v>7</v>
      </c>
      <c r="B22" s="123"/>
      <c r="C22" s="90" t="s">
        <v>161</v>
      </c>
      <c r="D22" s="124"/>
      <c r="E22" s="90" t="s">
        <v>46</v>
      </c>
      <c r="F22" s="110"/>
      <c r="G22" s="104"/>
      <c r="H22" s="102" t="s">
        <v>154</v>
      </c>
      <c r="I22" s="111"/>
      <c r="J22" s="275"/>
      <c r="K22" s="276"/>
      <c r="L22" s="276"/>
      <c r="M22" s="277"/>
      <c r="N22" s="109"/>
      <c r="O22" s="122" t="s">
        <v>36</v>
      </c>
      <c r="P22" s="109"/>
      <c r="Q22" s="122" t="s">
        <v>36</v>
      </c>
      <c r="S22" t="s">
        <v>198</v>
      </c>
    </row>
    <row r="23" spans="1:19" customFormat="1" ht="25.5" customHeight="1" x14ac:dyDescent="0.15">
      <c r="A23" s="141">
        <v>8</v>
      </c>
      <c r="B23" s="123"/>
      <c r="C23" s="90" t="s">
        <v>161</v>
      </c>
      <c r="D23" s="124"/>
      <c r="E23" s="90" t="s">
        <v>46</v>
      </c>
      <c r="F23" s="110"/>
      <c r="G23" s="104"/>
      <c r="H23" s="102" t="s">
        <v>154</v>
      </c>
      <c r="I23" s="111"/>
      <c r="J23" s="275"/>
      <c r="K23" s="276"/>
      <c r="L23" s="276"/>
      <c r="M23" s="277"/>
      <c r="N23" s="109"/>
      <c r="O23" s="122" t="s">
        <v>36</v>
      </c>
      <c r="P23" s="109"/>
      <c r="Q23" s="122" t="s">
        <v>36</v>
      </c>
    </row>
    <row r="24" spans="1:19" customFormat="1" ht="25.5" customHeight="1" x14ac:dyDescent="0.15">
      <c r="A24" s="141">
        <v>9</v>
      </c>
      <c r="B24" s="123"/>
      <c r="C24" s="90" t="s">
        <v>161</v>
      </c>
      <c r="D24" s="124"/>
      <c r="E24" s="90" t="s">
        <v>46</v>
      </c>
      <c r="F24" s="110"/>
      <c r="G24" s="104"/>
      <c r="H24" s="102" t="s">
        <v>154</v>
      </c>
      <c r="I24" s="111"/>
      <c r="J24" s="275"/>
      <c r="K24" s="276"/>
      <c r="L24" s="276"/>
      <c r="M24" s="277"/>
      <c r="N24" s="109"/>
      <c r="O24" s="122" t="s">
        <v>36</v>
      </c>
      <c r="P24" s="109"/>
      <c r="Q24" s="122" t="s">
        <v>36</v>
      </c>
    </row>
    <row r="25" spans="1:19" ht="25.5" customHeight="1" x14ac:dyDescent="0.15">
      <c r="A25" s="141">
        <v>10</v>
      </c>
      <c r="B25" s="123"/>
      <c r="C25" s="90" t="s">
        <v>161</v>
      </c>
      <c r="D25" s="124"/>
      <c r="E25" s="90" t="s">
        <v>46</v>
      </c>
      <c r="F25" s="110"/>
      <c r="G25" s="104"/>
      <c r="H25" s="102" t="s">
        <v>154</v>
      </c>
      <c r="I25" s="111"/>
      <c r="J25" s="275"/>
      <c r="K25" s="276"/>
      <c r="L25" s="276"/>
      <c r="M25" s="277"/>
      <c r="N25" s="109"/>
      <c r="O25" s="122" t="s">
        <v>36</v>
      </c>
      <c r="P25" s="109"/>
      <c r="Q25" s="122" t="s">
        <v>36</v>
      </c>
      <c r="R25"/>
    </row>
    <row r="26" spans="1:19" ht="25.5" customHeight="1" x14ac:dyDescent="0.15">
      <c r="A26" s="141">
        <v>11</v>
      </c>
      <c r="B26" s="123"/>
      <c r="C26" s="90" t="s">
        <v>161</v>
      </c>
      <c r="D26" s="124"/>
      <c r="E26" s="90" t="s">
        <v>46</v>
      </c>
      <c r="F26" s="110"/>
      <c r="G26" s="104"/>
      <c r="H26" s="102" t="s">
        <v>154</v>
      </c>
      <c r="I26" s="111"/>
      <c r="J26" s="275"/>
      <c r="K26" s="276"/>
      <c r="L26" s="276"/>
      <c r="M26" s="277"/>
      <c r="N26" s="109"/>
      <c r="O26" s="122" t="s">
        <v>36</v>
      </c>
      <c r="P26" s="109"/>
      <c r="Q26" s="122" t="s">
        <v>36</v>
      </c>
    </row>
    <row r="27" spans="1:19" ht="25.5" customHeight="1" x14ac:dyDescent="0.15">
      <c r="A27" s="141">
        <v>12</v>
      </c>
      <c r="B27" s="123"/>
      <c r="C27" s="90" t="s">
        <v>161</v>
      </c>
      <c r="D27" s="124"/>
      <c r="E27" s="90" t="s">
        <v>46</v>
      </c>
      <c r="F27" s="110"/>
      <c r="G27" s="104"/>
      <c r="H27" s="102" t="s">
        <v>154</v>
      </c>
      <c r="I27" s="111"/>
      <c r="J27" s="275"/>
      <c r="K27" s="276"/>
      <c r="L27" s="276"/>
      <c r="M27" s="277"/>
      <c r="N27" s="109"/>
      <c r="O27" s="122" t="s">
        <v>36</v>
      </c>
      <c r="P27" s="109"/>
      <c r="Q27" s="122" t="s">
        <v>36</v>
      </c>
    </row>
    <row r="28" spans="1:19" ht="25.5" customHeight="1" x14ac:dyDescent="0.15">
      <c r="A28" s="141">
        <v>13</v>
      </c>
      <c r="B28" s="123"/>
      <c r="C28" s="90" t="s">
        <v>161</v>
      </c>
      <c r="D28" s="124"/>
      <c r="E28" s="90" t="s">
        <v>46</v>
      </c>
      <c r="F28" s="110"/>
      <c r="G28" s="104"/>
      <c r="H28" s="102" t="s">
        <v>154</v>
      </c>
      <c r="I28" s="111"/>
      <c r="J28" s="275"/>
      <c r="K28" s="276"/>
      <c r="L28" s="276"/>
      <c r="M28" s="277"/>
      <c r="N28" s="109"/>
      <c r="O28" s="122" t="s">
        <v>36</v>
      </c>
      <c r="P28" s="109"/>
      <c r="Q28" s="122" t="s">
        <v>36</v>
      </c>
    </row>
    <row r="29" spans="1:19" ht="25.5" customHeight="1" x14ac:dyDescent="0.15">
      <c r="A29" s="141">
        <v>14</v>
      </c>
      <c r="B29" s="123"/>
      <c r="C29" s="90" t="s">
        <v>161</v>
      </c>
      <c r="D29" s="124"/>
      <c r="E29" s="90" t="s">
        <v>46</v>
      </c>
      <c r="F29" s="110"/>
      <c r="G29" s="104"/>
      <c r="H29" s="102" t="s">
        <v>154</v>
      </c>
      <c r="I29" s="111"/>
      <c r="J29" s="275"/>
      <c r="K29" s="276"/>
      <c r="L29" s="276"/>
      <c r="M29" s="277"/>
      <c r="N29" s="109"/>
      <c r="O29" s="122" t="s">
        <v>36</v>
      </c>
      <c r="P29" s="109"/>
      <c r="Q29" s="122" t="s">
        <v>36</v>
      </c>
    </row>
    <row r="30" spans="1:19" ht="25.5" customHeight="1" x14ac:dyDescent="0.15">
      <c r="A30" s="141">
        <v>15</v>
      </c>
      <c r="B30" s="123"/>
      <c r="C30" s="90" t="s">
        <v>161</v>
      </c>
      <c r="D30" s="124"/>
      <c r="E30" s="90" t="s">
        <v>46</v>
      </c>
      <c r="F30" s="110"/>
      <c r="G30" s="104"/>
      <c r="H30" s="102" t="s">
        <v>154</v>
      </c>
      <c r="I30" s="111"/>
      <c r="J30" s="275"/>
      <c r="K30" s="276"/>
      <c r="L30" s="276"/>
      <c r="M30" s="277"/>
      <c r="N30" s="109"/>
      <c r="O30" s="122" t="s">
        <v>36</v>
      </c>
      <c r="P30" s="109"/>
      <c r="Q30" s="122" t="s">
        <v>36</v>
      </c>
    </row>
    <row r="31" spans="1:19" ht="25.5" customHeight="1" x14ac:dyDescent="0.15">
      <c r="A31" s="141">
        <v>16</v>
      </c>
      <c r="B31" s="123"/>
      <c r="C31" s="90" t="s">
        <v>161</v>
      </c>
      <c r="D31" s="124"/>
      <c r="E31" s="90" t="s">
        <v>46</v>
      </c>
      <c r="F31" s="110"/>
      <c r="G31" s="104"/>
      <c r="H31" s="102" t="s">
        <v>154</v>
      </c>
      <c r="I31" s="111"/>
      <c r="J31" s="275"/>
      <c r="K31" s="276"/>
      <c r="L31" s="276"/>
      <c r="M31" s="277"/>
      <c r="N31" s="109"/>
      <c r="O31" s="122" t="s">
        <v>36</v>
      </c>
      <c r="P31" s="109"/>
      <c r="Q31" s="122" t="s">
        <v>36</v>
      </c>
    </row>
    <row r="32" spans="1:19" ht="25.5" customHeight="1" x14ac:dyDescent="0.15">
      <c r="A32" s="141">
        <v>17</v>
      </c>
      <c r="B32" s="123"/>
      <c r="C32" s="90" t="s">
        <v>161</v>
      </c>
      <c r="D32" s="124"/>
      <c r="E32" s="90" t="s">
        <v>46</v>
      </c>
      <c r="F32" s="110"/>
      <c r="G32" s="104"/>
      <c r="H32" s="102" t="s">
        <v>154</v>
      </c>
      <c r="I32" s="111"/>
      <c r="J32" s="275"/>
      <c r="K32" s="276"/>
      <c r="L32" s="276"/>
      <c r="M32" s="277"/>
      <c r="N32" s="109"/>
      <c r="O32" s="122" t="s">
        <v>36</v>
      </c>
      <c r="P32" s="109"/>
      <c r="Q32" s="122" t="s">
        <v>36</v>
      </c>
    </row>
    <row r="33" spans="1:17" ht="25.5" customHeight="1" x14ac:dyDescent="0.15">
      <c r="A33" s="141">
        <v>18</v>
      </c>
      <c r="B33" s="123"/>
      <c r="C33" s="90" t="s">
        <v>161</v>
      </c>
      <c r="D33" s="124"/>
      <c r="E33" s="90" t="s">
        <v>46</v>
      </c>
      <c r="F33" s="110"/>
      <c r="G33" s="104"/>
      <c r="H33" s="102" t="s">
        <v>154</v>
      </c>
      <c r="I33" s="111"/>
      <c r="J33" s="275"/>
      <c r="K33" s="276"/>
      <c r="L33" s="276"/>
      <c r="M33" s="277"/>
      <c r="N33" s="109"/>
      <c r="O33" s="122" t="s">
        <v>36</v>
      </c>
      <c r="P33" s="109"/>
      <c r="Q33" s="122" t="s">
        <v>36</v>
      </c>
    </row>
    <row r="34" spans="1:17" ht="25.5" customHeight="1" x14ac:dyDescent="0.15">
      <c r="A34" s="141">
        <v>19</v>
      </c>
      <c r="B34" s="123"/>
      <c r="C34" s="90" t="s">
        <v>161</v>
      </c>
      <c r="D34" s="124"/>
      <c r="E34" s="90" t="s">
        <v>46</v>
      </c>
      <c r="F34" s="110"/>
      <c r="G34" s="104"/>
      <c r="H34" s="102" t="s">
        <v>154</v>
      </c>
      <c r="I34" s="111"/>
      <c r="J34" s="275"/>
      <c r="K34" s="276"/>
      <c r="L34" s="276"/>
      <c r="M34" s="277"/>
      <c r="N34" s="109"/>
      <c r="O34" s="122" t="s">
        <v>36</v>
      </c>
      <c r="P34" s="109"/>
      <c r="Q34" s="122" t="s">
        <v>36</v>
      </c>
    </row>
    <row r="35" spans="1:17" ht="25.5" customHeight="1" x14ac:dyDescent="0.15">
      <c r="A35" s="141">
        <v>20</v>
      </c>
      <c r="B35" s="123"/>
      <c r="C35" s="90" t="s">
        <v>161</v>
      </c>
      <c r="D35" s="124"/>
      <c r="E35" s="90" t="s">
        <v>46</v>
      </c>
      <c r="F35" s="110"/>
      <c r="G35" s="104"/>
      <c r="H35" s="102" t="s">
        <v>154</v>
      </c>
      <c r="I35" s="111"/>
      <c r="J35" s="275"/>
      <c r="K35" s="276"/>
      <c r="L35" s="276"/>
      <c r="M35" s="277"/>
      <c r="N35" s="109"/>
      <c r="O35" s="122" t="s">
        <v>36</v>
      </c>
      <c r="P35" s="109"/>
      <c r="Q35" s="122" t="s">
        <v>36</v>
      </c>
    </row>
    <row r="36" spans="1:17" ht="25.5" customHeight="1" x14ac:dyDescent="0.15">
      <c r="A36" s="141">
        <v>21</v>
      </c>
      <c r="B36" s="123"/>
      <c r="C36" s="90" t="s">
        <v>161</v>
      </c>
      <c r="D36" s="124"/>
      <c r="E36" s="90" t="s">
        <v>46</v>
      </c>
      <c r="F36" s="110"/>
      <c r="G36" s="104"/>
      <c r="H36" s="102" t="s">
        <v>154</v>
      </c>
      <c r="I36" s="111"/>
      <c r="J36" s="275"/>
      <c r="K36" s="276"/>
      <c r="L36" s="276"/>
      <c r="M36" s="277"/>
      <c r="N36" s="109"/>
      <c r="O36" s="122" t="s">
        <v>36</v>
      </c>
      <c r="P36" s="109"/>
      <c r="Q36" s="122" t="s">
        <v>36</v>
      </c>
    </row>
    <row r="37" spans="1:17" ht="25.5" customHeight="1" x14ac:dyDescent="0.15">
      <c r="A37" s="141">
        <v>22</v>
      </c>
      <c r="B37" s="123"/>
      <c r="C37" s="90" t="s">
        <v>161</v>
      </c>
      <c r="D37" s="124"/>
      <c r="E37" s="90" t="s">
        <v>46</v>
      </c>
      <c r="F37" s="110"/>
      <c r="G37" s="104"/>
      <c r="H37" s="102" t="s">
        <v>154</v>
      </c>
      <c r="I37" s="111"/>
      <c r="J37" s="275"/>
      <c r="K37" s="276"/>
      <c r="L37" s="276"/>
      <c r="M37" s="277"/>
      <c r="N37" s="109"/>
      <c r="O37" s="122" t="s">
        <v>36</v>
      </c>
      <c r="P37" s="109"/>
      <c r="Q37" s="122" t="s">
        <v>36</v>
      </c>
    </row>
    <row r="38" spans="1:17" ht="25.5" customHeight="1" x14ac:dyDescent="0.15">
      <c r="A38" s="141">
        <v>23</v>
      </c>
      <c r="B38" s="123"/>
      <c r="C38" s="90" t="s">
        <v>161</v>
      </c>
      <c r="D38" s="124"/>
      <c r="E38" s="90" t="s">
        <v>46</v>
      </c>
      <c r="F38" s="110"/>
      <c r="G38" s="104"/>
      <c r="H38" s="102" t="s">
        <v>154</v>
      </c>
      <c r="I38" s="111"/>
      <c r="J38" s="275"/>
      <c r="K38" s="276"/>
      <c r="L38" s="276"/>
      <c r="M38" s="277"/>
      <c r="N38" s="109"/>
      <c r="O38" s="122" t="s">
        <v>36</v>
      </c>
      <c r="P38" s="109"/>
      <c r="Q38" s="122" t="s">
        <v>36</v>
      </c>
    </row>
    <row r="39" spans="1:17" ht="25.5" customHeight="1" thickBot="1" x14ac:dyDescent="0.2">
      <c r="A39" s="142">
        <v>24</v>
      </c>
      <c r="B39" s="143"/>
      <c r="C39" s="16" t="s">
        <v>92</v>
      </c>
      <c r="D39" s="144"/>
      <c r="E39" s="16" t="s">
        <v>49</v>
      </c>
      <c r="F39" s="145"/>
      <c r="G39" s="146"/>
      <c r="H39" s="147" t="s">
        <v>154</v>
      </c>
      <c r="I39" s="148"/>
      <c r="J39" s="287"/>
      <c r="K39" s="288"/>
      <c r="L39" s="288"/>
      <c r="M39" s="289"/>
      <c r="N39" s="19"/>
      <c r="O39" s="149" t="s">
        <v>36</v>
      </c>
      <c r="P39" s="19"/>
      <c r="Q39" s="149" t="s">
        <v>36</v>
      </c>
    </row>
    <row r="40" spans="1:17" ht="25.5" customHeight="1" thickBot="1" x14ac:dyDescent="0.2">
      <c r="A40" s="290" t="s">
        <v>201</v>
      </c>
      <c r="B40" s="291"/>
      <c r="C40" s="291"/>
      <c r="D40" s="292" t="str">
        <f>'指導実績簿【前期】（様式２－１）'!D40:E40</f>
        <v/>
      </c>
      <c r="E40" s="305"/>
      <c r="F40" s="59"/>
      <c r="G40" s="303" t="s">
        <v>202</v>
      </c>
      <c r="H40" s="304"/>
      <c r="I40" s="152" t="str">
        <f>IF(B16="","",COUNT(B16:B39))</f>
        <v/>
      </c>
      <c r="J40" s="300" t="s">
        <v>203</v>
      </c>
      <c r="K40" s="301"/>
      <c r="L40" s="301"/>
      <c r="M40" s="302"/>
      <c r="N40" s="303" t="str">
        <f>IF(D40="","",D40+I40)</f>
        <v/>
      </c>
      <c r="O40" s="304"/>
      <c r="P40" s="153"/>
      <c r="Q40" s="153"/>
    </row>
  </sheetData>
  <mergeCells count="42">
    <mergeCell ref="M9:Q9"/>
    <mergeCell ref="A1:B1"/>
    <mergeCell ref="L2:Q2"/>
    <mergeCell ref="L3:Q3"/>
    <mergeCell ref="B5:Q5"/>
    <mergeCell ref="M7:Q7"/>
    <mergeCell ref="M11:P11"/>
    <mergeCell ref="M12:P12"/>
    <mergeCell ref="M13:Q13"/>
    <mergeCell ref="G15:I15"/>
    <mergeCell ref="J15:M15"/>
    <mergeCell ref="N15:O15"/>
    <mergeCell ref="P15:Q15"/>
    <mergeCell ref="J27:M27"/>
    <mergeCell ref="J16:M16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39:M39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J38:M38"/>
    <mergeCell ref="A40:C40"/>
    <mergeCell ref="D40:E40"/>
    <mergeCell ref="G40:H40"/>
    <mergeCell ref="J40:M40"/>
    <mergeCell ref="N40:O40"/>
  </mergeCells>
  <phoneticPr fontId="2"/>
  <dataValidations count="1">
    <dataValidation type="list" allowBlank="1" showInputMessage="1" showErrorMessage="1" sqref="F16:F39" xr:uid="{00000000-0002-0000-0900-000000000000}">
      <formula1>$S$16:$S$22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Q24"/>
  <sheetViews>
    <sheetView view="pageBreakPreview" zoomScale="90" zoomScaleNormal="100" zoomScaleSheetLayoutView="90" workbookViewId="0"/>
  </sheetViews>
  <sheetFormatPr defaultRowHeight="13.5" x14ac:dyDescent="0.15"/>
  <cols>
    <col min="1" max="1" width="6.375" customWidth="1"/>
    <col min="2" max="2" width="2.625" customWidth="1"/>
    <col min="3" max="3" width="4.375" customWidth="1"/>
    <col min="4" max="4" width="2.625" customWidth="1"/>
    <col min="5" max="5" width="4.625" customWidth="1"/>
    <col min="6" max="6" width="2.625" style="17" customWidth="1"/>
    <col min="7" max="7" width="4.25" bestFit="1" customWidth="1"/>
    <col min="8" max="8" width="7.375" customWidth="1"/>
    <col min="9" max="9" width="2.375" style="6" customWidth="1"/>
    <col min="10" max="11" width="7.375" customWidth="1"/>
    <col min="12" max="12" width="3.625" customWidth="1"/>
    <col min="13" max="13" width="8.25" customWidth="1"/>
    <col min="14" max="14" width="6.125" customWidth="1"/>
    <col min="15" max="15" width="2.75" style="17" customWidth="1"/>
    <col min="16" max="16" width="3.875" style="17" customWidth="1"/>
    <col min="17" max="17" width="3.875" customWidth="1"/>
  </cols>
  <sheetData>
    <row r="1" spans="1:17" ht="19.5" customHeight="1" x14ac:dyDescent="0.15">
      <c r="A1" t="s">
        <v>170</v>
      </c>
      <c r="N1" s="112" t="s">
        <v>47</v>
      </c>
      <c r="O1" s="306"/>
      <c r="P1" s="306"/>
      <c r="Q1" s="306"/>
    </row>
    <row r="2" spans="1:17" ht="15.75" customHeight="1" x14ac:dyDescent="0.15">
      <c r="N2" s="120"/>
      <c r="O2" s="121"/>
      <c r="P2" s="121"/>
      <c r="Q2" s="121"/>
    </row>
    <row r="3" spans="1:17" ht="15.75" customHeight="1" x14ac:dyDescent="0.15">
      <c r="N3" s="314" t="s">
        <v>140</v>
      </c>
      <c r="O3" s="314"/>
      <c r="P3" s="314"/>
      <c r="Q3" s="314"/>
    </row>
    <row r="4" spans="1:17" ht="14.25" x14ac:dyDescent="0.15">
      <c r="A4" s="1" t="s">
        <v>9</v>
      </c>
    </row>
    <row r="6" spans="1:17" ht="18" customHeight="1" x14ac:dyDescent="0.15">
      <c r="K6" s="2" t="s">
        <v>1</v>
      </c>
      <c r="L6" s="2"/>
      <c r="M6" s="173" t="s">
        <v>150</v>
      </c>
      <c r="N6" s="173"/>
      <c r="O6" s="173"/>
      <c r="P6" s="173"/>
    </row>
    <row r="7" spans="1:17" ht="10.5" customHeight="1" x14ac:dyDescent="0.15"/>
    <row r="8" spans="1:17" ht="18" customHeight="1" x14ac:dyDescent="0.15">
      <c r="K8" s="2" t="s">
        <v>2</v>
      </c>
      <c r="L8" s="2"/>
      <c r="M8" s="286"/>
      <c r="N8" s="286"/>
      <c r="O8" s="286"/>
    </row>
    <row r="9" spans="1:17" ht="16.5" customHeight="1" x14ac:dyDescent="0.15">
      <c r="N9" s="323" t="s">
        <v>44</v>
      </c>
      <c r="O9" s="323"/>
      <c r="P9" s="323"/>
    </row>
    <row r="10" spans="1:17" ht="16.5" customHeight="1" x14ac:dyDescent="0.15">
      <c r="N10" s="74"/>
      <c r="O10" s="74"/>
      <c r="P10" s="40"/>
    </row>
    <row r="11" spans="1:17" ht="16.5" customHeight="1" x14ac:dyDescent="0.15">
      <c r="A11" s="193" t="s">
        <v>213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</row>
    <row r="12" spans="1:17" ht="16.5" customHeight="1" x14ac:dyDescent="0.15">
      <c r="A12" s="1"/>
      <c r="B12" s="1"/>
      <c r="C12" s="1"/>
      <c r="D12" s="1"/>
      <c r="E12" s="1"/>
      <c r="F12" s="32"/>
      <c r="G12" s="1"/>
      <c r="H12" s="1"/>
      <c r="I12" s="2"/>
      <c r="J12" s="1"/>
      <c r="K12" s="1"/>
      <c r="L12" s="1"/>
      <c r="M12" s="1"/>
      <c r="N12" s="1"/>
      <c r="O12" s="32"/>
      <c r="P12" s="32"/>
      <c r="Q12" s="1"/>
    </row>
    <row r="13" spans="1:17" ht="16.5" customHeight="1" x14ac:dyDescent="0.15">
      <c r="A13" s="1" t="s">
        <v>137</v>
      </c>
      <c r="B13" s="1"/>
      <c r="C13" s="1"/>
      <c r="D13" s="1"/>
      <c r="E13" s="1"/>
      <c r="F13" s="32"/>
      <c r="G13" s="1"/>
      <c r="H13" s="1"/>
      <c r="I13" s="2"/>
      <c r="J13" s="1"/>
      <c r="K13" s="1"/>
      <c r="L13" s="1"/>
      <c r="M13" s="1"/>
      <c r="N13" s="1"/>
      <c r="O13" s="32"/>
      <c r="P13" s="32"/>
      <c r="Q13" s="1"/>
    </row>
    <row r="14" spans="1:17" ht="16.5" customHeight="1" x14ac:dyDescent="0.15">
      <c r="A14" s="1"/>
      <c r="B14" s="1"/>
      <c r="C14" s="1"/>
      <c r="D14" s="1"/>
      <c r="E14" s="1"/>
      <c r="F14" s="32"/>
      <c r="G14" s="1"/>
      <c r="H14" s="1"/>
      <c r="I14" s="2"/>
      <c r="J14" s="1"/>
      <c r="K14" s="1"/>
      <c r="L14" s="1"/>
      <c r="M14" s="1"/>
      <c r="N14" s="1"/>
      <c r="O14" s="32"/>
      <c r="P14" s="32"/>
      <c r="Q14" s="1"/>
    </row>
    <row r="15" spans="1:17" ht="16.5" customHeight="1" x14ac:dyDescent="0.15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</row>
    <row r="16" spans="1:17" ht="16.5" customHeight="1" thickBot="1" x14ac:dyDescent="0.2">
      <c r="A16" s="1"/>
      <c r="B16" s="1"/>
      <c r="C16" s="1"/>
      <c r="D16" s="1"/>
      <c r="E16" s="1"/>
      <c r="F16" s="32"/>
      <c r="G16" s="1"/>
      <c r="H16" s="1"/>
      <c r="I16" s="2"/>
      <c r="J16" s="1"/>
      <c r="K16" s="1"/>
      <c r="L16" s="1"/>
      <c r="M16" s="1"/>
      <c r="N16" s="1"/>
      <c r="O16" s="32"/>
      <c r="P16" s="32"/>
      <c r="Q16" s="1"/>
    </row>
    <row r="17" spans="1:17" ht="29.25" customHeight="1" x14ac:dyDescent="0.15">
      <c r="A17" s="321" t="s">
        <v>40</v>
      </c>
      <c r="B17" s="322"/>
      <c r="C17" s="322"/>
      <c r="D17" s="322"/>
      <c r="E17" s="195"/>
      <c r="F17" s="329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30"/>
    </row>
    <row r="18" spans="1:17" ht="21" customHeight="1" x14ac:dyDescent="0.15">
      <c r="A18" s="326" t="s">
        <v>41</v>
      </c>
      <c r="B18" s="193"/>
      <c r="C18" s="193"/>
      <c r="D18" s="193"/>
      <c r="E18" s="246"/>
      <c r="F18" s="371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372"/>
    </row>
    <row r="19" spans="1:17" ht="21" customHeight="1" x14ac:dyDescent="0.15">
      <c r="A19" s="327"/>
      <c r="B19" s="193"/>
      <c r="C19" s="193"/>
      <c r="D19" s="193"/>
      <c r="E19" s="246"/>
      <c r="F19" s="373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5"/>
    </row>
    <row r="20" spans="1:17" ht="21" customHeight="1" x14ac:dyDescent="0.15">
      <c r="A20" s="328"/>
      <c r="B20" s="167"/>
      <c r="C20" s="167"/>
      <c r="D20" s="167"/>
      <c r="E20" s="168"/>
      <c r="F20" s="376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8"/>
    </row>
    <row r="21" spans="1:17" ht="30" customHeight="1" x14ac:dyDescent="0.15">
      <c r="A21" s="324" t="s">
        <v>135</v>
      </c>
      <c r="B21" s="235"/>
      <c r="C21" s="235"/>
      <c r="D21" s="235"/>
      <c r="E21" s="325"/>
      <c r="F21" s="187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17" ht="143.25" customHeight="1" x14ac:dyDescent="0.15">
      <c r="A22" s="307" t="s">
        <v>172</v>
      </c>
      <c r="B22" s="308"/>
      <c r="C22" s="308"/>
      <c r="D22" s="308"/>
      <c r="E22" s="308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311"/>
    </row>
    <row r="23" spans="1:17" ht="143.25" customHeight="1" x14ac:dyDescent="0.15">
      <c r="A23" s="307" t="s">
        <v>166</v>
      </c>
      <c r="B23" s="308"/>
      <c r="C23" s="308"/>
      <c r="D23" s="308"/>
      <c r="E23" s="308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311"/>
    </row>
    <row r="24" spans="1:17" ht="123" customHeight="1" thickBot="1" x14ac:dyDescent="0.2">
      <c r="A24" s="309" t="s">
        <v>165</v>
      </c>
      <c r="B24" s="310"/>
      <c r="C24" s="310"/>
      <c r="D24" s="310"/>
      <c r="E24" s="310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3"/>
    </row>
  </sheetData>
  <mergeCells count="21">
    <mergeCell ref="A11:Q11"/>
    <mergeCell ref="O1:Q1"/>
    <mergeCell ref="N3:Q3"/>
    <mergeCell ref="M6:P6"/>
    <mergeCell ref="M8:O8"/>
    <mergeCell ref="N9:P9"/>
    <mergeCell ref="A15:Q15"/>
    <mergeCell ref="A17:E17"/>
    <mergeCell ref="F17:Q17"/>
    <mergeCell ref="A18:E20"/>
    <mergeCell ref="F18:Q18"/>
    <mergeCell ref="F19:Q19"/>
    <mergeCell ref="F20:Q20"/>
    <mergeCell ref="A24:E24"/>
    <mergeCell ref="F24:Q24"/>
    <mergeCell ref="A21:E21"/>
    <mergeCell ref="F21:Q21"/>
    <mergeCell ref="A22:E22"/>
    <mergeCell ref="F22:Q22"/>
    <mergeCell ref="A23:E23"/>
    <mergeCell ref="F23:Q2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7"/>
  <sheetViews>
    <sheetView workbookViewId="0"/>
  </sheetViews>
  <sheetFormatPr defaultRowHeight="13.5" x14ac:dyDescent="0.15"/>
  <cols>
    <col min="1" max="1" width="5.875" bestFit="1" customWidth="1"/>
    <col min="2" max="2" width="2.875" bestFit="1" customWidth="1"/>
    <col min="3" max="26" width="6" customWidth="1"/>
  </cols>
  <sheetData>
    <row r="1" spans="1:26" x14ac:dyDescent="0.15">
      <c r="A1" t="s">
        <v>206</v>
      </c>
    </row>
    <row r="2" spans="1:26" ht="15" x14ac:dyDescent="0.15">
      <c r="A2" s="129" t="s">
        <v>204</v>
      </c>
      <c r="B2" s="155" t="s">
        <v>205</v>
      </c>
      <c r="C2" s="141">
        <v>1</v>
      </c>
      <c r="D2" s="141">
        <v>2</v>
      </c>
      <c r="E2" s="141">
        <v>3</v>
      </c>
      <c r="F2" s="141">
        <v>4</v>
      </c>
      <c r="G2" s="141">
        <v>5</v>
      </c>
      <c r="H2" s="141">
        <v>6</v>
      </c>
      <c r="I2" s="141">
        <v>7</v>
      </c>
      <c r="J2" s="141">
        <v>8</v>
      </c>
      <c r="K2" s="141">
        <v>9</v>
      </c>
      <c r="L2" s="141">
        <v>10</v>
      </c>
      <c r="M2" s="141">
        <v>11</v>
      </c>
      <c r="N2" s="141">
        <v>12</v>
      </c>
      <c r="O2" s="141">
        <v>13</v>
      </c>
      <c r="P2" s="141">
        <v>14</v>
      </c>
      <c r="Q2" s="141">
        <v>15</v>
      </c>
      <c r="R2" s="141">
        <v>16</v>
      </c>
      <c r="S2" s="141">
        <v>17</v>
      </c>
      <c r="T2" s="141">
        <v>18</v>
      </c>
      <c r="U2" s="141">
        <v>19</v>
      </c>
      <c r="V2" s="141">
        <v>20</v>
      </c>
      <c r="W2" s="141">
        <v>21</v>
      </c>
      <c r="X2" s="141">
        <v>22</v>
      </c>
      <c r="Y2" s="141">
        <v>23</v>
      </c>
      <c r="Z2" s="141">
        <v>24</v>
      </c>
    </row>
    <row r="3" spans="1:26" x14ac:dyDescent="0.15">
      <c r="A3" s="306" t="e">
        <f>#REF!</f>
        <v>#REF!</v>
      </c>
      <c r="B3" s="379" t="e">
        <f>#REF!</f>
        <v>#REF!</v>
      </c>
      <c r="C3" s="154" t="str">
        <f>IF('指導実績簿【前期】（様式２－１）'!B16="","",'指導実績簿【前期】（様式２－１）'!B16)</f>
        <v/>
      </c>
      <c r="D3" s="154" t="str">
        <f>IF('指導実績簿【前期】（様式２－１）'!B17="","",'指導実績簿【前期】（様式２－１）'!B17)</f>
        <v/>
      </c>
      <c r="E3" s="154" t="str">
        <f>IF('指導実績簿【前期】（様式２－１）'!B18="","",'指導実績簿【前期】（様式２－１）'!B18)</f>
        <v/>
      </c>
      <c r="F3" s="154" t="str">
        <f>IF('指導実績簿【前期】（様式２－１）'!B19="","",'指導実績簿【前期】（様式２－１）'!B19)</f>
        <v/>
      </c>
      <c r="G3" s="154" t="str">
        <f>IF('指導実績簿【前期】（様式２－１）'!B20="","",'指導実績簿【前期】（様式２－１）'!B20)</f>
        <v/>
      </c>
      <c r="H3" s="154" t="str">
        <f>IF('指導実績簿【前期】（様式２－１）'!B21="","",'指導実績簿【前期】（様式２－１）'!B21)</f>
        <v/>
      </c>
      <c r="I3" s="154" t="str">
        <f>IF('指導実績簿【前期】（様式２－１）'!B22="","",'指導実績簿【前期】（様式２－１）'!B22)</f>
        <v/>
      </c>
      <c r="J3" s="154" t="str">
        <f>IF('指導実績簿【前期】（様式２－１）'!B23="","",'指導実績簿【前期】（様式２－１）'!B23)</f>
        <v/>
      </c>
      <c r="K3" s="154" t="str">
        <f>IF('指導実績簿【前期】（様式２－１）'!B24="","",'指導実績簿【前期】（様式２－１）'!B24)</f>
        <v/>
      </c>
      <c r="L3" s="154" t="str">
        <f>IF('指導実績簿【前期】（様式２－１）'!B25="","",'指導実績簿【前期】（様式２－１）'!B25)</f>
        <v/>
      </c>
      <c r="M3" s="154" t="str">
        <f>IF('指導実績簿【前期】（様式２－１）'!B26="","",'指導実績簿【前期】（様式２－１）'!B26)</f>
        <v/>
      </c>
      <c r="N3" s="154" t="str">
        <f>IF('指導実績簿【前期】（様式２－１）'!B27="","",'指導実績簿【前期】（様式２－１）'!B27)</f>
        <v/>
      </c>
      <c r="O3" s="154" t="str">
        <f>IF('指導実績簿【前期】（様式２－１）'!B28="","",'指導実績簿【前期】（様式２－１）'!B28)</f>
        <v/>
      </c>
      <c r="P3" s="154" t="str">
        <f>IF('指導実績簿【前期】（様式２－１）'!B29="","",'指導実績簿【前期】（様式２－１）'!B29)</f>
        <v/>
      </c>
      <c r="Q3" s="154" t="str">
        <f>IF('指導実績簿【前期】（様式２－１）'!B30="","",'指導実績簿【前期】（様式２－１）'!B30)</f>
        <v/>
      </c>
      <c r="R3" s="154" t="str">
        <f>IF('指導実績簿【前期】（様式２－１）'!B31="","",'指導実績簿【前期】（様式２－１）'!B31)</f>
        <v/>
      </c>
      <c r="S3" s="154" t="str">
        <f>IF('指導実績簿【前期】（様式２－１）'!B32="","",'指導実績簿【前期】（様式２－１）'!B32)</f>
        <v/>
      </c>
      <c r="T3" s="154" t="str">
        <f>IF('指導実績簿【前期】（様式２－１）'!B33="","",'指導実績簿【前期】（様式２－１）'!B33)</f>
        <v/>
      </c>
      <c r="U3" s="154" t="str">
        <f>IF('指導実績簿【前期】（様式２－１）'!B34="","",'指導実績簿【前期】（様式２－１）'!B34)</f>
        <v/>
      </c>
      <c r="V3" s="154" t="str">
        <f>IF('指導実績簿【前期】（様式２－１）'!B35="","",'指導実績簿【前期】（様式２－１）'!B35)</f>
        <v/>
      </c>
      <c r="W3" s="154" t="str">
        <f>IF('指導実績簿【前期】（様式２－１）'!B36="","",'指導実績簿【前期】（様式２－１）'!B36)</f>
        <v/>
      </c>
      <c r="X3" s="154" t="str">
        <f>IF('指導実績簿【前期】（様式２－１）'!B37="","",'指導実績簿【前期】（様式２－１）'!B37)</f>
        <v/>
      </c>
      <c r="Y3" s="154" t="str">
        <f>IF('指導実績簿【前期】（様式２－１）'!B38="","",'指導実績簿【前期】（様式２－１）'!B38)</f>
        <v/>
      </c>
      <c r="Z3" s="154" t="str">
        <f>IF('指導実績簿【前期】（様式２－１）'!B39="","",'指導実績簿【前期】（様式２－１）'!B39)</f>
        <v/>
      </c>
    </row>
    <row r="4" spans="1:26" x14ac:dyDescent="0.15">
      <c r="A4" s="306"/>
      <c r="B4" s="380"/>
      <c r="C4" s="108" t="s">
        <v>161</v>
      </c>
      <c r="D4" s="108" t="s">
        <v>161</v>
      </c>
      <c r="E4" s="108" t="s">
        <v>161</v>
      </c>
      <c r="F4" s="108" t="s">
        <v>161</v>
      </c>
      <c r="G4" s="108" t="s">
        <v>161</v>
      </c>
      <c r="H4" s="108" t="s">
        <v>161</v>
      </c>
      <c r="I4" s="108" t="s">
        <v>161</v>
      </c>
      <c r="J4" s="108" t="s">
        <v>161</v>
      </c>
      <c r="K4" s="108" t="s">
        <v>161</v>
      </c>
      <c r="L4" s="108" t="s">
        <v>161</v>
      </c>
      <c r="M4" s="108" t="s">
        <v>161</v>
      </c>
      <c r="N4" s="108" t="s">
        <v>161</v>
      </c>
      <c r="O4" s="108" t="s">
        <v>161</v>
      </c>
      <c r="P4" s="108" t="s">
        <v>161</v>
      </c>
      <c r="Q4" s="108" t="s">
        <v>161</v>
      </c>
      <c r="R4" s="108" t="s">
        <v>161</v>
      </c>
      <c r="S4" s="108" t="s">
        <v>161</v>
      </c>
      <c r="T4" s="108" t="s">
        <v>161</v>
      </c>
      <c r="U4" s="108" t="s">
        <v>161</v>
      </c>
      <c r="V4" s="108" t="s">
        <v>161</v>
      </c>
      <c r="W4" s="108" t="s">
        <v>161</v>
      </c>
      <c r="X4" s="108" t="s">
        <v>161</v>
      </c>
      <c r="Y4" s="108" t="s">
        <v>161</v>
      </c>
      <c r="Z4" s="108" t="s">
        <v>92</v>
      </c>
    </row>
    <row r="5" spans="1:26" x14ac:dyDescent="0.15">
      <c r="A5" s="306"/>
      <c r="B5" s="380"/>
      <c r="C5" s="154" t="str">
        <f>IF('指導実績簿【前期】（様式２－１）'!D16="","",'指導実績簿【前期】（様式２－１）'!D16)</f>
        <v/>
      </c>
      <c r="D5" s="154" t="str">
        <f>IF('指導実績簿【前期】（様式２－１）'!D17="","",'指導実績簿【前期】（様式２－１）'!D17)</f>
        <v/>
      </c>
      <c r="E5" s="154" t="str">
        <f>IF('指導実績簿【前期】（様式２－１）'!D18="","",'指導実績簿【前期】（様式２－１）'!D18)</f>
        <v/>
      </c>
      <c r="F5" s="154" t="str">
        <f>IF('指導実績簿【前期】（様式２－１）'!D19="","",'指導実績簿【前期】（様式２－１）'!D19)</f>
        <v/>
      </c>
      <c r="G5" s="154" t="str">
        <f>IF('指導実績簿【前期】（様式２－１）'!D20="","",'指導実績簿【前期】（様式２－１）'!D20)</f>
        <v/>
      </c>
      <c r="H5" s="154" t="str">
        <f>IF('指導実績簿【前期】（様式２－１）'!D21="","",'指導実績簿【前期】（様式２－１）'!D21)</f>
        <v/>
      </c>
      <c r="I5" s="154" t="str">
        <f>IF('指導実績簿【前期】（様式２－１）'!D22="","",'指導実績簿【前期】（様式２－１）'!D22)</f>
        <v/>
      </c>
      <c r="J5" s="154" t="str">
        <f>IF('指導実績簿【前期】（様式２－１）'!D23="","",'指導実績簿【前期】（様式２－１）'!D23)</f>
        <v/>
      </c>
      <c r="K5" s="154" t="str">
        <f>IF('指導実績簿【前期】（様式２－１）'!D24="","",'指導実績簿【前期】（様式２－１）'!D24)</f>
        <v/>
      </c>
      <c r="L5" s="154" t="str">
        <f>IF('指導実績簿【前期】（様式２－１）'!D25="","",'指導実績簿【前期】（様式２－１）'!D25)</f>
        <v/>
      </c>
      <c r="M5" s="154" t="str">
        <f>IF('指導実績簿【前期】（様式２－１）'!D26="","",'指導実績簿【前期】（様式２－１）'!D26)</f>
        <v/>
      </c>
      <c r="N5" s="154" t="str">
        <f>IF('指導実績簿【前期】（様式２－１）'!D27="","",'指導実績簿【前期】（様式２－１）'!D27)</f>
        <v/>
      </c>
      <c r="O5" s="154" t="str">
        <f>IF('指導実績簿【前期】（様式２－１）'!D28="","",'指導実績簿【前期】（様式２－１）'!D28)</f>
        <v/>
      </c>
      <c r="P5" s="154" t="str">
        <f>IF('指導実績簿【前期】（様式２－１）'!D29="","",'指導実績簿【前期】（様式２－１）'!D29)</f>
        <v/>
      </c>
      <c r="Q5" s="154" t="str">
        <f>IF('指導実績簿【前期】（様式２－１）'!D30="","",'指導実績簿【前期】（様式２－１）'!D30)</f>
        <v/>
      </c>
      <c r="R5" s="154" t="str">
        <f>IF('指導実績簿【前期】（様式２－１）'!D31="","",'指導実績簿【前期】（様式２－１）'!D31)</f>
        <v/>
      </c>
      <c r="S5" s="154" t="str">
        <f>IF('指導実績簿【前期】（様式２－１）'!D32="","",'指導実績簿【前期】（様式２－１）'!D32)</f>
        <v/>
      </c>
      <c r="T5" s="154" t="str">
        <f>IF('指導実績簿【前期】（様式２－１）'!D33="","",'指導実績簿【前期】（様式２－１）'!D33)</f>
        <v/>
      </c>
      <c r="U5" s="154" t="str">
        <f>IF('指導実績簿【前期】（様式２－１）'!D34="","",'指導実績簿【前期】（様式２－１）'!D34)</f>
        <v/>
      </c>
      <c r="V5" s="154" t="str">
        <f>IF('指導実績簿【前期】（様式２－１）'!D35="","",'指導実績簿【前期】（様式２－１）'!D35)</f>
        <v/>
      </c>
      <c r="W5" s="154" t="str">
        <f>IF('指導実績簿【前期】（様式２－１）'!D36="","",'指導実績簿【前期】（様式２－１）'!D36)</f>
        <v/>
      </c>
      <c r="X5" s="154" t="str">
        <f>IF('指導実績簿【前期】（様式２－１）'!D37="","",'指導実績簿【前期】（様式２－１）'!D37)</f>
        <v/>
      </c>
      <c r="Y5" s="154" t="str">
        <f>IF('指導実績簿【前期】（様式２－１）'!D38="","",'指導実績簿【前期】（様式２－１）'!D38)</f>
        <v/>
      </c>
      <c r="Z5" s="154" t="str">
        <f>IF('指導実績簿【前期】（様式２－１）'!D39="","",'指導実績簿【前期】（様式２－１）'!D39)</f>
        <v/>
      </c>
    </row>
    <row r="6" spans="1:26" x14ac:dyDescent="0.15">
      <c r="A6" s="306"/>
      <c r="B6" s="380"/>
      <c r="C6" s="108" t="s">
        <v>46</v>
      </c>
      <c r="D6" s="108" t="s">
        <v>46</v>
      </c>
      <c r="E6" s="108" t="s">
        <v>46</v>
      </c>
      <c r="F6" s="108" t="s">
        <v>46</v>
      </c>
      <c r="G6" s="108" t="s">
        <v>46</v>
      </c>
      <c r="H6" s="108" t="s">
        <v>46</v>
      </c>
      <c r="I6" s="108" t="s">
        <v>46</v>
      </c>
      <c r="J6" s="108" t="s">
        <v>46</v>
      </c>
      <c r="K6" s="108" t="s">
        <v>46</v>
      </c>
      <c r="L6" s="108" t="s">
        <v>46</v>
      </c>
      <c r="M6" s="108" t="s">
        <v>46</v>
      </c>
      <c r="N6" s="108" t="s">
        <v>46</v>
      </c>
      <c r="O6" s="108" t="s">
        <v>46</v>
      </c>
      <c r="P6" s="108" t="s">
        <v>46</v>
      </c>
      <c r="Q6" s="108" t="s">
        <v>46</v>
      </c>
      <c r="R6" s="108" t="s">
        <v>46</v>
      </c>
      <c r="S6" s="108" t="s">
        <v>46</v>
      </c>
      <c r="T6" s="108" t="s">
        <v>46</v>
      </c>
      <c r="U6" s="108" t="s">
        <v>46</v>
      </c>
      <c r="V6" s="108" t="s">
        <v>46</v>
      </c>
      <c r="W6" s="108" t="s">
        <v>46</v>
      </c>
      <c r="X6" s="108" t="s">
        <v>46</v>
      </c>
      <c r="Y6" s="108" t="s">
        <v>46</v>
      </c>
      <c r="Z6" s="108" t="s">
        <v>49</v>
      </c>
    </row>
    <row r="7" spans="1:26" x14ac:dyDescent="0.15">
      <c r="A7" s="381">
        <f>COUNT(C3:Z3)</f>
        <v>0</v>
      </c>
      <c r="B7" s="380"/>
      <c r="C7" s="157" t="str">
        <f>IF('指導実績簿【前期】（様式２－１）'!F16="","",'指導実績簿【前期】（様式２－１）'!F16)</f>
        <v/>
      </c>
      <c r="D7" s="157" t="str">
        <f>IF('指導実績簿【前期】（様式２－１）'!F17="","",'指導実績簿【前期】（様式２－１）'!F17)</f>
        <v/>
      </c>
      <c r="E7" s="157" t="str">
        <f>IF('指導実績簿【前期】（様式２－１）'!F18="","",'指導実績簿【前期】（様式２－１）'!F18)</f>
        <v/>
      </c>
      <c r="F7" s="157" t="str">
        <f>IF('指導実績簿【前期】（様式２－１）'!F19="","",'指導実績簿【前期】（様式２－１）'!F19)</f>
        <v/>
      </c>
      <c r="G7" s="157" t="str">
        <f>IF('指導実績簿【前期】（様式２－１）'!F20="","",'指導実績簿【前期】（様式２－１）'!F20)</f>
        <v/>
      </c>
      <c r="H7" s="157" t="str">
        <f>IF('指導実績簿【前期】（様式２－１）'!F21="","",'指導実績簿【前期】（様式２－１）'!F21)</f>
        <v/>
      </c>
      <c r="I7" s="157" t="str">
        <f>IF('指導実績簿【前期】（様式２－１）'!F22="","",'指導実績簿【前期】（様式２－１）'!F22)</f>
        <v/>
      </c>
      <c r="J7" s="157" t="str">
        <f>IF('指導実績簿【前期】（様式２－１）'!F23="","",'指導実績簿【前期】（様式２－１）'!F23)</f>
        <v/>
      </c>
      <c r="K7" s="157" t="str">
        <f>IF('指導実績簿【前期】（様式２－１）'!F24="","",'指導実績簿【前期】（様式２－１）'!F24)</f>
        <v/>
      </c>
      <c r="L7" s="157" t="str">
        <f>IF('指導実績簿【前期】（様式２－１）'!F25="","",'指導実績簿【前期】（様式２－１）'!F25)</f>
        <v/>
      </c>
      <c r="M7" s="157" t="str">
        <f>IF('指導実績簿【前期】（様式２－１）'!F26="","",'指導実績簿【前期】（様式２－１）'!F26)</f>
        <v/>
      </c>
      <c r="N7" s="157" t="str">
        <f>IF('指導実績簿【前期】（様式２－１）'!F27="","",'指導実績簿【前期】（様式２－１）'!F27)</f>
        <v/>
      </c>
      <c r="O7" s="157" t="str">
        <f>IF('指導実績簿【前期】（様式２－１）'!F28="","",'指導実績簿【前期】（様式２－１）'!F28)</f>
        <v/>
      </c>
      <c r="P7" s="157" t="str">
        <f>IF('指導実績簿【前期】（様式２－１）'!F29="","",'指導実績簿【前期】（様式２－１）'!F29)</f>
        <v/>
      </c>
      <c r="Q7" s="157" t="str">
        <f>IF('指導実績簿【前期】（様式２－１）'!F30="","",'指導実績簿【前期】（様式２－１）'!F30)</f>
        <v/>
      </c>
      <c r="R7" s="157" t="str">
        <f>IF('指導実績簿【前期】（様式２－１）'!F31="","",'指導実績簿【前期】（様式２－１）'!F31)</f>
        <v/>
      </c>
      <c r="S7" s="157" t="str">
        <f>IF('指導実績簿【前期】（様式２－１）'!F32="","",'指導実績簿【前期】（様式２－１）'!F32)</f>
        <v/>
      </c>
      <c r="T7" s="157" t="str">
        <f>IF('指導実績簿【前期】（様式２－１）'!F33="","",'指導実績簿【前期】（様式２－１）'!F33)</f>
        <v/>
      </c>
      <c r="U7" s="157" t="str">
        <f>IF('指導実績簿【前期】（様式２－１）'!F34="","",'指導実績簿【前期】（様式２－１）'!F34)</f>
        <v/>
      </c>
      <c r="V7" s="157" t="str">
        <f>IF('指導実績簿【前期】（様式２－１）'!F35="","",'指導実績簿【前期】（様式２－１）'!F35)</f>
        <v/>
      </c>
      <c r="W7" s="157" t="str">
        <f>IF('指導実績簿【前期】（様式２－１）'!F36="","",'指導実績簿【前期】（様式２－１）'!F36)</f>
        <v/>
      </c>
      <c r="X7" s="157" t="str">
        <f>IF('指導実績簿【前期】（様式２－１）'!F37="","",'指導実績簿【前期】（様式２－１）'!F37)</f>
        <v/>
      </c>
      <c r="Y7" s="157" t="str">
        <f>IF('指導実績簿【前期】（様式２－１）'!F38="","",'指導実績簿【前期】（様式２－１）'!F38)</f>
        <v/>
      </c>
      <c r="Z7" s="157" t="str">
        <f>IF('指導実績簿【前期】（様式２－１）'!F39="","",'指導実績簿【前期】（様式２－１）'!F39)</f>
        <v/>
      </c>
    </row>
    <row r="8" spans="1:26" x14ac:dyDescent="0.15">
      <c r="A8" s="381"/>
      <c r="B8" s="380"/>
      <c r="C8" s="156" t="str">
        <f>IF(C3=0,"×",CONCATENATE(C3,"/",C5,C7))</f>
        <v>/</v>
      </c>
      <c r="D8" s="156" t="str">
        <f t="shared" ref="D8:Z8" si="0">IF(D3=0,"×",CONCATENATE(D3,"/",D5,D7))</f>
        <v>/</v>
      </c>
      <c r="E8" s="156" t="str">
        <f t="shared" si="0"/>
        <v>/</v>
      </c>
      <c r="F8" s="156" t="str">
        <f t="shared" si="0"/>
        <v>/</v>
      </c>
      <c r="G8" s="156" t="str">
        <f t="shared" si="0"/>
        <v>/</v>
      </c>
      <c r="H8" s="156" t="str">
        <f t="shared" si="0"/>
        <v>/</v>
      </c>
      <c r="I8" s="156" t="str">
        <f t="shared" si="0"/>
        <v>/</v>
      </c>
      <c r="J8" s="156" t="str">
        <f t="shared" si="0"/>
        <v>/</v>
      </c>
      <c r="K8" s="156" t="str">
        <f t="shared" si="0"/>
        <v>/</v>
      </c>
      <c r="L8" s="156" t="str">
        <f t="shared" si="0"/>
        <v>/</v>
      </c>
      <c r="M8" s="156" t="str">
        <f t="shared" si="0"/>
        <v>/</v>
      </c>
      <c r="N8" s="156" t="str">
        <f t="shared" si="0"/>
        <v>/</v>
      </c>
      <c r="O8" s="156" t="str">
        <f t="shared" si="0"/>
        <v>/</v>
      </c>
      <c r="P8" s="156" t="str">
        <f t="shared" si="0"/>
        <v>/</v>
      </c>
      <c r="Q8" s="156" t="str">
        <f t="shared" si="0"/>
        <v>/</v>
      </c>
      <c r="R8" s="156" t="str">
        <f t="shared" si="0"/>
        <v>/</v>
      </c>
      <c r="S8" s="156" t="str">
        <f t="shared" si="0"/>
        <v>/</v>
      </c>
      <c r="T8" s="156" t="str">
        <f t="shared" si="0"/>
        <v>/</v>
      </c>
      <c r="U8" s="156" t="str">
        <f t="shared" si="0"/>
        <v>/</v>
      </c>
      <c r="V8" s="156" t="str">
        <f t="shared" si="0"/>
        <v>/</v>
      </c>
      <c r="W8" s="156" t="str">
        <f t="shared" si="0"/>
        <v>/</v>
      </c>
      <c r="X8" s="156" t="str">
        <f t="shared" si="0"/>
        <v>/</v>
      </c>
      <c r="Y8" s="156" t="str">
        <f t="shared" si="0"/>
        <v>/</v>
      </c>
      <c r="Z8" s="156" t="str">
        <f t="shared" si="0"/>
        <v>/</v>
      </c>
    </row>
    <row r="10" spans="1:26" x14ac:dyDescent="0.15">
      <c r="A10" t="s">
        <v>214</v>
      </c>
    </row>
    <row r="11" spans="1:26" ht="15" x14ac:dyDescent="0.15">
      <c r="A11" s="129" t="s">
        <v>204</v>
      </c>
      <c r="B11" s="155" t="s">
        <v>205</v>
      </c>
      <c r="C11" s="129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29">
        <v>7</v>
      </c>
      <c r="J11" s="129">
        <v>8</v>
      </c>
      <c r="K11" s="129">
        <v>9</v>
      </c>
      <c r="L11" s="129">
        <v>10</v>
      </c>
      <c r="M11" s="129">
        <v>11</v>
      </c>
      <c r="N11" s="129">
        <v>12</v>
      </c>
      <c r="O11" s="129">
        <v>13</v>
      </c>
      <c r="P11" s="129">
        <v>14</v>
      </c>
      <c r="Q11" s="129">
        <v>15</v>
      </c>
      <c r="R11" s="129">
        <v>16</v>
      </c>
      <c r="S11" s="129">
        <v>17</v>
      </c>
      <c r="T11" s="129">
        <v>18</v>
      </c>
      <c r="U11" s="129">
        <v>19</v>
      </c>
      <c r="V11" s="129">
        <v>20</v>
      </c>
      <c r="W11" s="129">
        <v>21</v>
      </c>
      <c r="X11" s="129">
        <v>22</v>
      </c>
      <c r="Y11" s="129">
        <v>23</v>
      </c>
      <c r="Z11" s="129">
        <v>24</v>
      </c>
    </row>
    <row r="12" spans="1:26" x14ac:dyDescent="0.15">
      <c r="A12" s="306" t="e">
        <f>A3</f>
        <v>#REF!</v>
      </c>
      <c r="B12" s="379" t="e">
        <f>B3</f>
        <v>#REF!</v>
      </c>
      <c r="C12" s="154" t="str">
        <f>IF('指導実績簿【後期】（様式２－２）'!B16="","",'指導実績簿【後期】（様式２－２）'!B16)</f>
        <v/>
      </c>
      <c r="D12" s="154" t="str">
        <f>IF('指導実績簿【後期】（様式２－２）'!B17="","",'指導実績簿【後期】（様式２－２）'!B17)</f>
        <v/>
      </c>
      <c r="E12" s="154" t="str">
        <f>IF('指導実績簿【後期】（様式２－２）'!B18="","",'指導実績簿【後期】（様式２－２）'!B18)</f>
        <v/>
      </c>
      <c r="F12" s="154" t="str">
        <f>IF('指導実績簿【後期】（様式２－２）'!B19="","",'指導実績簿【後期】（様式２－２）'!B19)</f>
        <v/>
      </c>
      <c r="G12" s="154" t="str">
        <f>IF('指導実績簿【後期】（様式２－２）'!B20="","",'指導実績簿【後期】（様式２－２）'!B20)</f>
        <v/>
      </c>
      <c r="H12" s="154" t="str">
        <f>IF('指導実績簿【後期】（様式２－２）'!B21="","",'指導実績簿【後期】（様式２－２）'!B21)</f>
        <v/>
      </c>
      <c r="I12" s="154" t="str">
        <f>IF('指導実績簿【後期】（様式２－２）'!B22="","",'指導実績簿【後期】（様式２－２）'!B22)</f>
        <v/>
      </c>
      <c r="J12" s="154" t="str">
        <f>IF('指導実績簿【後期】（様式２－２）'!B23="","",'指導実績簿【後期】（様式２－２）'!B23)</f>
        <v/>
      </c>
      <c r="K12" s="154" t="str">
        <f>IF('指導実績簿【後期】（様式２－２）'!B24="","",'指導実績簿【後期】（様式２－２）'!B24)</f>
        <v/>
      </c>
      <c r="L12" s="154" t="str">
        <f>IF('指導実績簿【後期】（様式２－２）'!B25="","",'指導実績簿【後期】（様式２－２）'!B25)</f>
        <v/>
      </c>
      <c r="M12" s="154" t="str">
        <f>IF('指導実績簿【後期】（様式２－２）'!B26="","",'指導実績簿【後期】（様式２－２）'!B26)</f>
        <v/>
      </c>
      <c r="N12" s="154" t="str">
        <f>IF('指導実績簿【後期】（様式２－２）'!B27="","",'指導実績簿【後期】（様式２－２）'!B27)</f>
        <v/>
      </c>
      <c r="O12" s="154" t="str">
        <f>IF('指導実績簿【後期】（様式２－２）'!B28="","",'指導実績簿【後期】（様式２－２）'!B28)</f>
        <v/>
      </c>
      <c r="P12" s="154" t="str">
        <f>IF('指導実績簿【後期】（様式２－２）'!B29="","",'指導実績簿【後期】（様式２－２）'!B29)</f>
        <v/>
      </c>
      <c r="Q12" s="154" t="str">
        <f>IF('指導実績簿【後期】（様式２－２）'!B30="","",'指導実績簿【後期】（様式２－２）'!B30)</f>
        <v/>
      </c>
      <c r="R12" s="154" t="str">
        <f>IF('指導実績簿【後期】（様式２－２）'!B31="","",'指導実績簿【後期】（様式２－２）'!B31)</f>
        <v/>
      </c>
      <c r="S12" s="154" t="str">
        <f>IF('指導実績簿【後期】（様式２－２）'!B32="","",'指導実績簿【後期】（様式２－２）'!B32)</f>
        <v/>
      </c>
      <c r="T12" s="154" t="str">
        <f>IF('指導実績簿【後期】（様式２－２）'!B33="","",'指導実績簿【後期】（様式２－２）'!B33)</f>
        <v/>
      </c>
      <c r="U12" s="154" t="str">
        <f>IF('指導実績簿【後期】（様式２－２）'!B34="","",'指導実績簿【後期】（様式２－２）'!B34)</f>
        <v/>
      </c>
      <c r="V12" s="154" t="str">
        <f>IF('指導実績簿【後期】（様式２－２）'!B35="","",'指導実績簿【後期】（様式２－２）'!B35)</f>
        <v/>
      </c>
      <c r="W12" s="154" t="str">
        <f>IF('指導実績簿【後期】（様式２－２）'!B36="","",'指導実績簿【後期】（様式２－２）'!B36)</f>
        <v/>
      </c>
      <c r="X12" s="154" t="str">
        <f>IF('指導実績簿【後期】（様式２－２）'!B37="","",'指導実績簿【後期】（様式２－２）'!B37)</f>
        <v/>
      </c>
      <c r="Y12" s="154" t="str">
        <f>IF('指導実績簿【後期】（様式２－２）'!B38="","",'指導実績簿【後期】（様式２－２）'!B38)</f>
        <v/>
      </c>
      <c r="Z12" s="154" t="str">
        <f>IF('指導実績簿【後期】（様式２－２）'!B39="","",'指導実績簿【後期】（様式２－２）'!B39)</f>
        <v/>
      </c>
    </row>
    <row r="13" spans="1:26" x14ac:dyDescent="0.15">
      <c r="A13" s="306"/>
      <c r="B13" s="380"/>
      <c r="C13" s="108" t="s">
        <v>161</v>
      </c>
      <c r="D13" s="108" t="s">
        <v>161</v>
      </c>
      <c r="E13" s="108" t="s">
        <v>161</v>
      </c>
      <c r="F13" s="108" t="s">
        <v>161</v>
      </c>
      <c r="G13" s="108" t="s">
        <v>161</v>
      </c>
      <c r="H13" s="108" t="s">
        <v>161</v>
      </c>
      <c r="I13" s="108" t="s">
        <v>161</v>
      </c>
      <c r="J13" s="108" t="s">
        <v>161</v>
      </c>
      <c r="K13" s="108" t="s">
        <v>161</v>
      </c>
      <c r="L13" s="108" t="s">
        <v>161</v>
      </c>
      <c r="M13" s="108" t="s">
        <v>161</v>
      </c>
      <c r="N13" s="108" t="s">
        <v>161</v>
      </c>
      <c r="O13" s="108" t="s">
        <v>161</v>
      </c>
      <c r="P13" s="108" t="s">
        <v>161</v>
      </c>
      <c r="Q13" s="108" t="s">
        <v>161</v>
      </c>
      <c r="R13" s="108" t="s">
        <v>161</v>
      </c>
      <c r="S13" s="108" t="s">
        <v>161</v>
      </c>
      <c r="T13" s="108" t="s">
        <v>161</v>
      </c>
      <c r="U13" s="108" t="s">
        <v>161</v>
      </c>
      <c r="V13" s="108" t="s">
        <v>161</v>
      </c>
      <c r="W13" s="108" t="s">
        <v>161</v>
      </c>
      <c r="X13" s="108" t="s">
        <v>161</v>
      </c>
      <c r="Y13" s="108" t="s">
        <v>161</v>
      </c>
      <c r="Z13" s="108" t="s">
        <v>92</v>
      </c>
    </row>
    <row r="14" spans="1:26" x14ac:dyDescent="0.15">
      <c r="A14" s="306"/>
      <c r="B14" s="380"/>
      <c r="C14" s="154" t="str">
        <f>IF('指導実績簿【後期】（様式２－２）'!D16="","",'指導実績簿【後期】（様式２－２）'!D16)</f>
        <v/>
      </c>
      <c r="D14" s="154" t="str">
        <f>IF('指導実績簿【後期】（様式２－２）'!D17="","",'指導実績簿【後期】（様式２－２）'!D17)</f>
        <v/>
      </c>
      <c r="E14" s="154" t="str">
        <f>IF('指導実績簿【後期】（様式２－２）'!D18="","",'指導実績簿【後期】（様式２－２）'!D18)</f>
        <v/>
      </c>
      <c r="F14" s="154" t="str">
        <f>IF('指導実績簿【後期】（様式２－２）'!D19="","",'指導実績簿【後期】（様式２－２）'!D19)</f>
        <v/>
      </c>
      <c r="G14" s="154" t="str">
        <f>IF('指導実績簿【後期】（様式２－２）'!D20="","",'指導実績簿【後期】（様式２－２）'!D20)</f>
        <v/>
      </c>
      <c r="H14" s="154" t="str">
        <f>IF('指導実績簿【後期】（様式２－２）'!D21="","",'指導実績簿【後期】（様式２－２）'!D21)</f>
        <v/>
      </c>
      <c r="I14" s="154" t="str">
        <f>IF('指導実績簿【後期】（様式２－２）'!D22="","",'指導実績簿【後期】（様式２－２）'!D22)</f>
        <v/>
      </c>
      <c r="J14" s="154" t="str">
        <f>IF('指導実績簿【後期】（様式２－２）'!D23="","",'指導実績簿【後期】（様式２－２）'!D23)</f>
        <v/>
      </c>
      <c r="K14" s="154" t="str">
        <f>IF('指導実績簿【後期】（様式２－２）'!D24="","",'指導実績簿【後期】（様式２－２）'!D24)</f>
        <v/>
      </c>
      <c r="L14" s="154" t="str">
        <f>IF('指導実績簿【後期】（様式２－２）'!D25="","",'指導実績簿【後期】（様式２－２）'!D25)</f>
        <v/>
      </c>
      <c r="M14" s="154" t="str">
        <f>IF('指導実績簿【後期】（様式２－２）'!D26="","",'指導実績簿【後期】（様式２－２）'!D26)</f>
        <v/>
      </c>
      <c r="N14" s="154" t="str">
        <f>IF('指導実績簿【後期】（様式２－２）'!D27="","",'指導実績簿【後期】（様式２－２）'!D27)</f>
        <v/>
      </c>
      <c r="O14" s="154" t="str">
        <f>IF('指導実績簿【後期】（様式２－２）'!D28="","",'指導実績簿【後期】（様式２－２）'!D28)</f>
        <v/>
      </c>
      <c r="P14" s="154" t="str">
        <f>IF('指導実績簿【後期】（様式２－２）'!D29="","",'指導実績簿【後期】（様式２－２）'!D29)</f>
        <v/>
      </c>
      <c r="Q14" s="154" t="str">
        <f>IF('指導実績簿【後期】（様式２－２）'!D30="","",'指導実績簿【後期】（様式２－２）'!D30)</f>
        <v/>
      </c>
      <c r="R14" s="154" t="str">
        <f>IF('指導実績簿【後期】（様式２－２）'!D31="","",'指導実績簿【後期】（様式２－２）'!D31)</f>
        <v/>
      </c>
      <c r="S14" s="154" t="str">
        <f>IF('指導実績簿【後期】（様式２－２）'!D32="","",'指導実績簿【後期】（様式２－２）'!D32)</f>
        <v/>
      </c>
      <c r="T14" s="154" t="str">
        <f>IF('指導実績簿【後期】（様式２－２）'!D33="","",'指導実績簿【後期】（様式２－２）'!D33)</f>
        <v/>
      </c>
      <c r="U14" s="154" t="str">
        <f>IF('指導実績簿【後期】（様式２－２）'!D34="","",'指導実績簿【後期】（様式２－２）'!D34)</f>
        <v/>
      </c>
      <c r="V14" s="154" t="str">
        <f>IF('指導実績簿【後期】（様式２－２）'!D35="","",'指導実績簿【後期】（様式２－２）'!D35)</f>
        <v/>
      </c>
      <c r="W14" s="154" t="str">
        <f>IF('指導実績簿【後期】（様式２－２）'!D36="","",'指導実績簿【後期】（様式２－２）'!D36)</f>
        <v/>
      </c>
      <c r="X14" s="154" t="str">
        <f>IF('指導実績簿【後期】（様式２－２）'!D37="","",'指導実績簿【後期】（様式２－２）'!D37)</f>
        <v/>
      </c>
      <c r="Y14" s="154" t="str">
        <f>IF('指導実績簿【後期】（様式２－２）'!D38="","",'指導実績簿【後期】（様式２－２）'!D38)</f>
        <v/>
      </c>
      <c r="Z14" s="154" t="str">
        <f>IF('指導実績簿【後期】（様式２－２）'!D39="","",'指導実績簿【後期】（様式２－２）'!D39)</f>
        <v/>
      </c>
    </row>
    <row r="15" spans="1:26" x14ac:dyDescent="0.15">
      <c r="A15" s="306"/>
      <c r="B15" s="380"/>
      <c r="C15" s="108" t="s">
        <v>46</v>
      </c>
      <c r="D15" s="108" t="s">
        <v>46</v>
      </c>
      <c r="E15" s="108" t="s">
        <v>46</v>
      </c>
      <c r="F15" s="108" t="s">
        <v>46</v>
      </c>
      <c r="G15" s="108" t="s">
        <v>46</v>
      </c>
      <c r="H15" s="108" t="s">
        <v>46</v>
      </c>
      <c r="I15" s="108" t="s">
        <v>46</v>
      </c>
      <c r="J15" s="108" t="s">
        <v>46</v>
      </c>
      <c r="K15" s="108" t="s">
        <v>46</v>
      </c>
      <c r="L15" s="108" t="s">
        <v>46</v>
      </c>
      <c r="M15" s="108" t="s">
        <v>46</v>
      </c>
      <c r="N15" s="108" t="s">
        <v>46</v>
      </c>
      <c r="O15" s="108" t="s">
        <v>46</v>
      </c>
      <c r="P15" s="108" t="s">
        <v>46</v>
      </c>
      <c r="Q15" s="108" t="s">
        <v>46</v>
      </c>
      <c r="R15" s="108" t="s">
        <v>46</v>
      </c>
      <c r="S15" s="108" t="s">
        <v>46</v>
      </c>
      <c r="T15" s="108" t="s">
        <v>46</v>
      </c>
      <c r="U15" s="108" t="s">
        <v>46</v>
      </c>
      <c r="V15" s="108" t="s">
        <v>46</v>
      </c>
      <c r="W15" s="108" t="s">
        <v>46</v>
      </c>
      <c r="X15" s="108" t="s">
        <v>46</v>
      </c>
      <c r="Y15" s="108" t="s">
        <v>46</v>
      </c>
      <c r="Z15" s="108" t="s">
        <v>49</v>
      </c>
    </row>
    <row r="16" spans="1:26" x14ac:dyDescent="0.15">
      <c r="A16" s="381">
        <f>COUNT(C12:Z12)</f>
        <v>0</v>
      </c>
      <c r="B16" s="380"/>
      <c r="C16" s="154" t="str">
        <f>IF('指導実績簿【後期】（様式２－２）'!F16="","",'指導実績簿【後期】（様式２－２）'!F16)</f>
        <v/>
      </c>
      <c r="D16" s="154" t="str">
        <f>IF('指導実績簿【後期】（様式２－２）'!F17="","",'指導実績簿【後期】（様式２－２）'!F17)</f>
        <v/>
      </c>
      <c r="E16" s="154" t="str">
        <f>IF('指導実績簿【後期】（様式２－２）'!F18="","",'指導実績簿【後期】（様式２－２）'!F18)</f>
        <v/>
      </c>
      <c r="F16" s="154" t="str">
        <f>IF('指導実績簿【後期】（様式２－２）'!F19="","",'指導実績簿【後期】（様式２－２）'!F19)</f>
        <v/>
      </c>
      <c r="G16" s="154" t="str">
        <f>IF('指導実績簿【後期】（様式２－２）'!F20="","",'指導実績簿【後期】（様式２－２）'!F20)</f>
        <v/>
      </c>
      <c r="H16" s="154" t="str">
        <f>IF('指導実績簿【後期】（様式２－２）'!F21="","",'指導実績簿【後期】（様式２－２）'!F21)</f>
        <v/>
      </c>
      <c r="I16" s="154" t="str">
        <f>IF('指導実績簿【後期】（様式２－２）'!F22="","",'指導実績簿【後期】（様式２－２）'!F22)</f>
        <v/>
      </c>
      <c r="J16" s="154" t="str">
        <f>IF('指導実績簿【後期】（様式２－２）'!F23="","",'指導実績簿【後期】（様式２－２）'!F23)</f>
        <v/>
      </c>
      <c r="K16" s="154" t="str">
        <f>IF('指導実績簿【後期】（様式２－２）'!F24="","",'指導実績簿【後期】（様式２－２）'!F24)</f>
        <v/>
      </c>
      <c r="L16" s="154" t="str">
        <f>IF('指導実績簿【後期】（様式２－２）'!F25="","",'指導実績簿【後期】（様式２－２）'!F25)</f>
        <v/>
      </c>
      <c r="M16" s="154" t="str">
        <f>IF('指導実績簿【後期】（様式２－２）'!F26="","",'指導実績簿【後期】（様式２－２）'!F26)</f>
        <v/>
      </c>
      <c r="N16" s="154" t="str">
        <f>IF('指導実績簿【後期】（様式２－２）'!F27="","",'指導実績簿【後期】（様式２－２）'!F27)</f>
        <v/>
      </c>
      <c r="O16" s="154" t="str">
        <f>IF('指導実績簿【後期】（様式２－２）'!F28="","",'指導実績簿【後期】（様式２－２）'!F28)</f>
        <v/>
      </c>
      <c r="P16" s="154" t="str">
        <f>IF('指導実績簿【後期】（様式２－２）'!F29="","",'指導実績簿【後期】（様式２－２）'!F29)</f>
        <v/>
      </c>
      <c r="Q16" s="154" t="str">
        <f>IF('指導実績簿【後期】（様式２－２）'!F30="","",'指導実績簿【後期】（様式２－２）'!F30)</f>
        <v/>
      </c>
      <c r="R16" s="154" t="str">
        <f>IF('指導実績簿【後期】（様式２－２）'!F31="","",'指導実績簿【後期】（様式２－２）'!F31)</f>
        <v/>
      </c>
      <c r="S16" s="154" t="str">
        <f>IF('指導実績簿【後期】（様式２－２）'!F32="","",'指導実績簿【後期】（様式２－２）'!F32)</f>
        <v/>
      </c>
      <c r="T16" s="154" t="str">
        <f>IF('指導実績簿【後期】（様式２－２）'!F33="","",'指導実績簿【後期】（様式２－２）'!F33)</f>
        <v/>
      </c>
      <c r="U16" s="154" t="str">
        <f>IF('指導実績簿【後期】（様式２－２）'!F34="","",'指導実績簿【後期】（様式２－２）'!F34)</f>
        <v/>
      </c>
      <c r="V16" s="154" t="str">
        <f>IF('指導実績簿【後期】（様式２－２）'!F35="","",'指導実績簿【後期】（様式２－２）'!F35)</f>
        <v/>
      </c>
      <c r="W16" s="154" t="str">
        <f>IF('指導実績簿【後期】（様式２－２）'!F36="","",'指導実績簿【後期】（様式２－２）'!F36)</f>
        <v/>
      </c>
      <c r="X16" s="154" t="str">
        <f>IF('指導実績簿【後期】（様式２－２）'!F37="","",'指導実績簿【後期】（様式２－２）'!F37)</f>
        <v/>
      </c>
      <c r="Y16" s="154" t="str">
        <f>IF('指導実績簿【後期】（様式２－２）'!F38="","",'指導実績簿【後期】（様式２－２）'!F38)</f>
        <v/>
      </c>
      <c r="Z16" s="154" t="str">
        <f>IF('指導実績簿【後期】（様式２－２）'!F39="","",'指導実績簿【後期】（様式２－２）'!F39)</f>
        <v/>
      </c>
    </row>
    <row r="17" spans="1:26" x14ac:dyDescent="0.15">
      <c r="A17" s="381"/>
      <c r="B17" s="380"/>
      <c r="C17" s="156" t="str">
        <f>IF(C12=0,"×",CONCATENATE(C12,"/",C14,C16))</f>
        <v>/</v>
      </c>
      <c r="D17" s="156" t="str">
        <f t="shared" ref="D17:Z17" si="1">IF(D12=0,"×",CONCATENATE(D12,"/",D14,D16))</f>
        <v>/</v>
      </c>
      <c r="E17" s="156" t="str">
        <f t="shared" si="1"/>
        <v>/</v>
      </c>
      <c r="F17" s="156" t="str">
        <f t="shared" si="1"/>
        <v>/</v>
      </c>
      <c r="G17" s="156" t="str">
        <f t="shared" si="1"/>
        <v>/</v>
      </c>
      <c r="H17" s="156" t="str">
        <f t="shared" si="1"/>
        <v>/</v>
      </c>
      <c r="I17" s="156" t="str">
        <f t="shared" si="1"/>
        <v>/</v>
      </c>
      <c r="J17" s="156" t="str">
        <f t="shared" si="1"/>
        <v>/</v>
      </c>
      <c r="K17" s="156" t="str">
        <f t="shared" si="1"/>
        <v>/</v>
      </c>
      <c r="L17" s="156" t="str">
        <f t="shared" si="1"/>
        <v>/</v>
      </c>
      <c r="M17" s="156" t="str">
        <f t="shared" si="1"/>
        <v>/</v>
      </c>
      <c r="N17" s="156" t="str">
        <f t="shared" si="1"/>
        <v>/</v>
      </c>
      <c r="O17" s="156" t="str">
        <f t="shared" si="1"/>
        <v>/</v>
      </c>
      <c r="P17" s="156" t="str">
        <f t="shared" si="1"/>
        <v>/</v>
      </c>
      <c r="Q17" s="156" t="str">
        <f t="shared" si="1"/>
        <v>/</v>
      </c>
      <c r="R17" s="156" t="str">
        <f t="shared" si="1"/>
        <v>/</v>
      </c>
      <c r="S17" s="156" t="str">
        <f t="shared" si="1"/>
        <v>/</v>
      </c>
      <c r="T17" s="156" t="str">
        <f t="shared" si="1"/>
        <v>/</v>
      </c>
      <c r="U17" s="156" t="str">
        <f t="shared" si="1"/>
        <v>/</v>
      </c>
      <c r="V17" s="156" t="str">
        <f t="shared" si="1"/>
        <v>/</v>
      </c>
      <c r="W17" s="156" t="str">
        <f t="shared" si="1"/>
        <v>/</v>
      </c>
      <c r="X17" s="156" t="str">
        <f t="shared" si="1"/>
        <v>/</v>
      </c>
      <c r="Y17" s="156" t="str">
        <f t="shared" si="1"/>
        <v>/</v>
      </c>
      <c r="Z17" s="156" t="str">
        <f t="shared" si="1"/>
        <v>/</v>
      </c>
    </row>
  </sheetData>
  <mergeCells count="6">
    <mergeCell ref="A3:A6"/>
    <mergeCell ref="B3:B8"/>
    <mergeCell ref="A7:A8"/>
    <mergeCell ref="A12:A15"/>
    <mergeCell ref="B12:B17"/>
    <mergeCell ref="A16:A1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8"/>
  </sheetPr>
  <dimension ref="A1:S47"/>
  <sheetViews>
    <sheetView view="pageBreakPreview" zoomScaleNormal="100" zoomScaleSheetLayoutView="100" workbookViewId="0">
      <selection activeCell="V4" sqref="V4"/>
    </sheetView>
  </sheetViews>
  <sheetFormatPr defaultRowHeight="14.25" x14ac:dyDescent="0.15"/>
  <cols>
    <col min="1" max="1" width="6.375" style="1" customWidth="1"/>
    <col min="2" max="2" width="2.375" style="1" customWidth="1"/>
    <col min="3" max="3" width="8.125" style="1" customWidth="1"/>
    <col min="4" max="4" width="5.625" style="1" customWidth="1"/>
    <col min="5" max="5" width="2.75" style="1" customWidth="1"/>
    <col min="6" max="6" width="4.25" style="2" customWidth="1"/>
    <col min="7" max="7" width="5.25" style="1" customWidth="1"/>
    <col min="8" max="8" width="2.75" style="32" customWidth="1"/>
    <col min="9" max="9" width="5.25" style="1" customWidth="1"/>
    <col min="10" max="10" width="2.75" style="1" customWidth="1"/>
    <col min="11" max="11" width="8.125" style="1" customWidth="1"/>
    <col min="12" max="12" width="5.625" style="1" customWidth="1"/>
    <col min="13" max="13" width="2.75" style="1" customWidth="1"/>
    <col min="14" max="14" width="4.25" style="2" bestFit="1" customWidth="1"/>
    <col min="15" max="15" width="5.25" style="1" customWidth="1"/>
    <col min="16" max="16" width="2.75" style="1" customWidth="1"/>
    <col min="17" max="17" width="5.25" style="1" customWidth="1"/>
    <col min="18" max="18" width="2.75" style="1" customWidth="1"/>
    <col min="19" max="19" width="2.625" style="1" customWidth="1"/>
    <col min="20" max="16384" width="9" style="1"/>
  </cols>
  <sheetData>
    <row r="1" spans="1:19" ht="21.75" customHeight="1" x14ac:dyDescent="0.15">
      <c r="A1" t="s">
        <v>20</v>
      </c>
      <c r="K1" s="112" t="s">
        <v>184</v>
      </c>
      <c r="L1" s="131" t="str">
        <f>IF(OR('申請書（様式１－１）'!K7=""),"",'申請書（様式１－１）'!K7)</f>
        <v/>
      </c>
      <c r="M1" s="256" t="s">
        <v>1</v>
      </c>
      <c r="N1" s="257"/>
      <c r="O1" s="257" t="str">
        <f>IF(OR('申請書（様式１－１）'!K9=""),"",'申請書（様式１－１）'!K9)</f>
        <v/>
      </c>
      <c r="P1" s="257" t="str">
        <f>IF(OR('申請書（様式１－１）'!O7=""),"",'申請書（様式１－１）'!O7)</f>
        <v/>
      </c>
      <c r="Q1" s="257" t="str">
        <f>IF(OR('申請書（様式１－１）'!P7=""),"",'申請書（様式１－１）'!P7)</f>
        <v/>
      </c>
      <c r="R1" s="257" t="str">
        <f>IF(OR('申請書（様式１－１）'!Q7=""),"",'申請書（様式１－１）'!Q7)</f>
        <v/>
      </c>
      <c r="S1" s="258" t="str">
        <f>IF(OR('申請書（様式１－１）'!R7=""),"",'申請書（様式１－１）'!R7)</f>
        <v/>
      </c>
    </row>
    <row r="2" spans="1:19" ht="7.5" customHeight="1" thickBot="1" x14ac:dyDescent="0.2"/>
    <row r="3" spans="1:19" ht="19.5" customHeight="1" x14ac:dyDescent="0.15">
      <c r="A3" s="196" t="s">
        <v>37</v>
      </c>
      <c r="B3" s="254" t="s">
        <v>38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5"/>
    </row>
    <row r="4" spans="1:19" ht="69.75" customHeight="1" x14ac:dyDescent="0.15">
      <c r="A4" s="197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3"/>
    </row>
    <row r="5" spans="1:19" ht="19.5" customHeight="1" x14ac:dyDescent="0.15">
      <c r="A5" s="197"/>
      <c r="B5" s="247" t="s">
        <v>22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8"/>
    </row>
    <row r="6" spans="1:19" ht="69.75" customHeight="1" x14ac:dyDescent="0.15">
      <c r="A6" s="197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9.5" customHeight="1" x14ac:dyDescent="0.15">
      <c r="A7" s="197"/>
      <c r="B7" s="247" t="s">
        <v>136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8"/>
    </row>
    <row r="8" spans="1:19" ht="69.75" customHeight="1" x14ac:dyDescent="0.15">
      <c r="A8" s="197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3"/>
    </row>
    <row r="9" spans="1:19" ht="30" customHeight="1" x14ac:dyDescent="0.15">
      <c r="A9" s="197"/>
      <c r="B9" s="267" t="s">
        <v>186</v>
      </c>
      <c r="C9" s="268"/>
      <c r="D9" s="268"/>
      <c r="E9" s="268"/>
      <c r="F9" s="268"/>
      <c r="G9" s="268"/>
      <c r="H9" s="268"/>
      <c r="I9" s="268"/>
      <c r="J9" s="269" t="s">
        <v>187</v>
      </c>
      <c r="K9" s="269"/>
      <c r="L9" s="269"/>
      <c r="M9" s="138"/>
      <c r="N9" s="269" t="s">
        <v>188</v>
      </c>
      <c r="O9" s="269"/>
      <c r="P9" s="269"/>
      <c r="Q9" s="269"/>
      <c r="R9" s="137"/>
      <c r="S9" s="139"/>
    </row>
    <row r="10" spans="1:19" x14ac:dyDescent="0.15">
      <c r="A10" s="197"/>
      <c r="B10" s="32"/>
      <c r="C10" s="32" t="s">
        <v>189</v>
      </c>
      <c r="D10" s="32"/>
      <c r="E10" s="32"/>
      <c r="F10" s="32"/>
      <c r="G10" s="32"/>
      <c r="I10" s="32"/>
      <c r="J10" s="2"/>
      <c r="K10" s="2"/>
      <c r="L10" s="2"/>
      <c r="O10" s="2"/>
      <c r="P10" s="2"/>
      <c r="Q10" s="2"/>
      <c r="S10" s="140"/>
    </row>
    <row r="11" spans="1:19" ht="19.5" customHeight="1" x14ac:dyDescent="0.15">
      <c r="A11" s="197"/>
      <c r="B11" s="247" t="s">
        <v>23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8"/>
    </row>
    <row r="12" spans="1:19" ht="12" customHeight="1" x14ac:dyDescent="0.15">
      <c r="A12" s="197"/>
      <c r="K12" s="251" t="s">
        <v>173</v>
      </c>
      <c r="L12" s="251"/>
      <c r="M12" s="251"/>
      <c r="N12" s="251"/>
      <c r="O12" s="251"/>
      <c r="P12" s="251"/>
      <c r="Q12" s="251"/>
      <c r="R12" s="74"/>
      <c r="S12" s="11"/>
    </row>
    <row r="13" spans="1:19" x14ac:dyDescent="0.15">
      <c r="A13" s="197"/>
      <c r="C13" s="75" t="s">
        <v>24</v>
      </c>
      <c r="D13" s="264" t="s">
        <v>52</v>
      </c>
      <c r="E13" s="265"/>
      <c r="F13" s="53" t="s">
        <v>51</v>
      </c>
      <c r="G13" s="266" t="s">
        <v>25</v>
      </c>
      <c r="H13" s="266"/>
      <c r="I13" s="259" t="s">
        <v>26</v>
      </c>
      <c r="J13" s="260"/>
      <c r="K13" s="46" t="s">
        <v>24</v>
      </c>
      <c r="L13" s="264" t="s">
        <v>52</v>
      </c>
      <c r="M13" s="265"/>
      <c r="N13" s="53" t="s">
        <v>51</v>
      </c>
      <c r="O13" s="266" t="s">
        <v>25</v>
      </c>
      <c r="P13" s="266"/>
      <c r="Q13" s="259" t="s">
        <v>26</v>
      </c>
      <c r="R13" s="261"/>
      <c r="S13" s="11"/>
    </row>
    <row r="14" spans="1:19" ht="12.75" customHeight="1" x14ac:dyDescent="0.15">
      <c r="A14" s="197"/>
      <c r="C14" s="249" t="s">
        <v>90</v>
      </c>
      <c r="D14" s="19"/>
      <c r="E14" s="23" t="s">
        <v>50</v>
      </c>
      <c r="F14" s="26" t="str">
        <f t="shared" ref="F14:F19" si="0">IF(D14="","",TEXT(DATE(2023,5,D14),"aaa"))</f>
        <v/>
      </c>
      <c r="G14" s="28"/>
      <c r="H14" s="18" t="s">
        <v>53</v>
      </c>
      <c r="I14" s="16"/>
      <c r="J14" s="33" t="s">
        <v>53</v>
      </c>
      <c r="K14" s="245" t="s">
        <v>31</v>
      </c>
      <c r="L14" s="19"/>
      <c r="M14" s="23" t="s">
        <v>50</v>
      </c>
      <c r="N14" s="50" t="str">
        <f t="shared" ref="N14:N19" si="1">IF(L14="","",TEXT(DATE(2023,10,L14),"aaa"))</f>
        <v/>
      </c>
      <c r="O14" s="28"/>
      <c r="P14" s="23" t="s">
        <v>53</v>
      </c>
      <c r="Q14" s="16"/>
      <c r="R14" s="36" t="s">
        <v>53</v>
      </c>
      <c r="S14" s="11"/>
    </row>
    <row r="15" spans="1:19" ht="12.75" customHeight="1" x14ac:dyDescent="0.15">
      <c r="A15" s="197"/>
      <c r="C15" s="250"/>
      <c r="D15" s="20"/>
      <c r="E15" s="24" t="s">
        <v>50</v>
      </c>
      <c r="F15" s="49" t="str">
        <f t="shared" si="0"/>
        <v/>
      </c>
      <c r="G15" s="29"/>
      <c r="H15" s="22" t="s">
        <v>53</v>
      </c>
      <c r="I15" s="74"/>
      <c r="J15" s="34" t="s">
        <v>53</v>
      </c>
      <c r="K15" s="246"/>
      <c r="L15" s="20"/>
      <c r="M15" s="24" t="s">
        <v>50</v>
      </c>
      <c r="N15" s="49" t="str">
        <f t="shared" si="1"/>
        <v/>
      </c>
      <c r="O15" s="29"/>
      <c r="P15" s="24" t="s">
        <v>53</v>
      </c>
      <c r="Q15" s="74"/>
      <c r="R15" s="37" t="s">
        <v>53</v>
      </c>
      <c r="S15" s="11"/>
    </row>
    <row r="16" spans="1:19" ht="12.75" customHeight="1" x14ac:dyDescent="0.15">
      <c r="A16" s="197"/>
      <c r="C16" s="250"/>
      <c r="D16" s="20"/>
      <c r="E16" s="24" t="s">
        <v>49</v>
      </c>
      <c r="F16" s="49" t="str">
        <f t="shared" si="0"/>
        <v/>
      </c>
      <c r="G16" s="29"/>
      <c r="H16" s="22" t="s">
        <v>53</v>
      </c>
      <c r="I16" s="74"/>
      <c r="J16" s="34" t="s">
        <v>53</v>
      </c>
      <c r="K16" s="246"/>
      <c r="L16" s="20"/>
      <c r="M16" s="24" t="s">
        <v>49</v>
      </c>
      <c r="N16" s="49" t="str">
        <f t="shared" si="1"/>
        <v/>
      </c>
      <c r="O16" s="29"/>
      <c r="P16" s="24" t="s">
        <v>53</v>
      </c>
      <c r="Q16" s="74"/>
      <c r="R16" s="37" t="s">
        <v>53</v>
      </c>
      <c r="S16" s="11"/>
    </row>
    <row r="17" spans="1:19" ht="12.75" customHeight="1" x14ac:dyDescent="0.15">
      <c r="A17" s="197"/>
      <c r="C17" s="250"/>
      <c r="D17" s="20"/>
      <c r="E17" s="24" t="s">
        <v>49</v>
      </c>
      <c r="F17" s="49" t="str">
        <f t="shared" si="0"/>
        <v/>
      </c>
      <c r="G17" s="29"/>
      <c r="H17" s="22" t="s">
        <v>53</v>
      </c>
      <c r="I17" s="74"/>
      <c r="J17" s="34" t="s">
        <v>53</v>
      </c>
      <c r="K17" s="246"/>
      <c r="L17" s="20"/>
      <c r="M17" s="24" t="s">
        <v>49</v>
      </c>
      <c r="N17" s="49" t="str">
        <f t="shared" si="1"/>
        <v/>
      </c>
      <c r="O17" s="29"/>
      <c r="P17" s="24" t="s">
        <v>53</v>
      </c>
      <c r="Q17" s="74"/>
      <c r="R17" s="37" t="s">
        <v>53</v>
      </c>
      <c r="S17" s="11"/>
    </row>
    <row r="18" spans="1:19" ht="12.75" customHeight="1" x14ac:dyDescent="0.15">
      <c r="A18" s="197"/>
      <c r="C18" s="250"/>
      <c r="D18" s="20"/>
      <c r="E18" s="24" t="s">
        <v>49</v>
      </c>
      <c r="F18" s="49" t="str">
        <f t="shared" si="0"/>
        <v/>
      </c>
      <c r="G18" s="29"/>
      <c r="H18" s="22" t="s">
        <v>53</v>
      </c>
      <c r="I18" s="74"/>
      <c r="J18" s="34" t="s">
        <v>53</v>
      </c>
      <c r="K18" s="246"/>
      <c r="L18" s="20"/>
      <c r="M18" s="24" t="s">
        <v>49</v>
      </c>
      <c r="N18" s="49" t="str">
        <f t="shared" si="1"/>
        <v/>
      </c>
      <c r="O18" s="29"/>
      <c r="P18" s="24" t="s">
        <v>53</v>
      </c>
      <c r="Q18" s="74"/>
      <c r="R18" s="37" t="s">
        <v>53</v>
      </c>
      <c r="S18" s="11"/>
    </row>
    <row r="19" spans="1:19" ht="12.75" customHeight="1" x14ac:dyDescent="0.15">
      <c r="A19" s="197"/>
      <c r="C19" s="170"/>
      <c r="D19" s="21"/>
      <c r="E19" s="25"/>
      <c r="F19" s="49" t="str">
        <f t="shared" si="0"/>
        <v/>
      </c>
      <c r="G19" s="30"/>
      <c r="H19" s="31"/>
      <c r="I19" s="10"/>
      <c r="J19" s="35"/>
      <c r="K19" s="168"/>
      <c r="L19" s="21"/>
      <c r="M19" s="25"/>
      <c r="N19" s="27" t="str">
        <f t="shared" si="1"/>
        <v/>
      </c>
      <c r="O19" s="119"/>
      <c r="P19" s="25"/>
      <c r="Q19" s="39"/>
      <c r="R19" s="38"/>
      <c r="S19" s="11"/>
    </row>
    <row r="20" spans="1:19" ht="12.75" customHeight="1" x14ac:dyDescent="0.15">
      <c r="A20" s="197"/>
      <c r="C20" s="249" t="s">
        <v>27</v>
      </c>
      <c r="D20" s="19"/>
      <c r="E20" s="23" t="s">
        <v>49</v>
      </c>
      <c r="F20" s="50" t="str">
        <f t="shared" ref="F20:F25" si="2">IF(D20="","",TEXT(DATE(2023,6,D20),"aaa"))</f>
        <v/>
      </c>
      <c r="G20" s="28"/>
      <c r="H20" s="18" t="s">
        <v>53</v>
      </c>
      <c r="I20" s="16"/>
      <c r="J20" s="33" t="s">
        <v>53</v>
      </c>
      <c r="K20" s="245" t="s">
        <v>32</v>
      </c>
      <c r="L20" s="19"/>
      <c r="M20" s="23" t="s">
        <v>49</v>
      </c>
      <c r="N20" s="50" t="str">
        <f t="shared" ref="N20:N25" si="3">IF(L20="","",TEXT(DATE(2023,11,L20),"aaa"))</f>
        <v/>
      </c>
      <c r="O20" s="28"/>
      <c r="P20" s="23" t="s">
        <v>53</v>
      </c>
      <c r="Q20" s="16"/>
      <c r="R20" s="36" t="s">
        <v>53</v>
      </c>
      <c r="S20" s="11"/>
    </row>
    <row r="21" spans="1:19" ht="12.75" customHeight="1" x14ac:dyDescent="0.15">
      <c r="A21" s="197"/>
      <c r="C21" s="250"/>
      <c r="D21" s="20"/>
      <c r="E21" s="24" t="s">
        <v>49</v>
      </c>
      <c r="F21" s="49" t="str">
        <f t="shared" si="2"/>
        <v/>
      </c>
      <c r="G21" s="29"/>
      <c r="H21" s="22" t="s">
        <v>53</v>
      </c>
      <c r="I21" s="74"/>
      <c r="J21" s="34" t="s">
        <v>53</v>
      </c>
      <c r="K21" s="246"/>
      <c r="L21" s="20"/>
      <c r="M21" s="24" t="s">
        <v>49</v>
      </c>
      <c r="N21" s="49" t="str">
        <f t="shared" si="3"/>
        <v/>
      </c>
      <c r="O21" s="29"/>
      <c r="P21" s="24" t="s">
        <v>53</v>
      </c>
      <c r="Q21" s="74"/>
      <c r="R21" s="37" t="s">
        <v>53</v>
      </c>
      <c r="S21" s="11"/>
    </row>
    <row r="22" spans="1:19" ht="12.75" customHeight="1" x14ac:dyDescent="0.15">
      <c r="A22" s="197"/>
      <c r="C22" s="250"/>
      <c r="D22" s="20"/>
      <c r="E22" s="24" t="s">
        <v>49</v>
      </c>
      <c r="F22" s="49" t="str">
        <f t="shared" si="2"/>
        <v/>
      </c>
      <c r="G22" s="29"/>
      <c r="H22" s="22" t="s">
        <v>53</v>
      </c>
      <c r="I22" s="74"/>
      <c r="J22" s="34" t="s">
        <v>53</v>
      </c>
      <c r="K22" s="246"/>
      <c r="L22" s="20"/>
      <c r="M22" s="24" t="s">
        <v>49</v>
      </c>
      <c r="N22" s="49" t="str">
        <f t="shared" si="3"/>
        <v/>
      </c>
      <c r="O22" s="29"/>
      <c r="P22" s="24" t="s">
        <v>53</v>
      </c>
      <c r="Q22" s="74"/>
      <c r="R22" s="37" t="s">
        <v>53</v>
      </c>
      <c r="S22" s="11"/>
    </row>
    <row r="23" spans="1:19" ht="12.75" customHeight="1" x14ac:dyDescent="0.15">
      <c r="A23" s="197"/>
      <c r="C23" s="250"/>
      <c r="D23" s="20"/>
      <c r="E23" s="24" t="s">
        <v>49</v>
      </c>
      <c r="F23" s="49" t="str">
        <f t="shared" si="2"/>
        <v/>
      </c>
      <c r="G23" s="29"/>
      <c r="H23" s="22" t="s">
        <v>53</v>
      </c>
      <c r="I23" s="74"/>
      <c r="J23" s="34" t="s">
        <v>53</v>
      </c>
      <c r="K23" s="246"/>
      <c r="L23" s="20"/>
      <c r="M23" s="24" t="s">
        <v>49</v>
      </c>
      <c r="N23" s="49" t="str">
        <f t="shared" si="3"/>
        <v/>
      </c>
      <c r="O23" s="29"/>
      <c r="P23" s="24" t="s">
        <v>53</v>
      </c>
      <c r="Q23" s="74"/>
      <c r="R23" s="37" t="s">
        <v>53</v>
      </c>
      <c r="S23" s="11"/>
    </row>
    <row r="24" spans="1:19" ht="12.75" customHeight="1" x14ac:dyDescent="0.15">
      <c r="A24" s="197"/>
      <c r="C24" s="250"/>
      <c r="D24" s="20"/>
      <c r="E24" s="24" t="s">
        <v>49</v>
      </c>
      <c r="F24" s="49" t="str">
        <f t="shared" si="2"/>
        <v/>
      </c>
      <c r="G24" s="29"/>
      <c r="H24" s="22" t="s">
        <v>53</v>
      </c>
      <c r="I24" s="74"/>
      <c r="J24" s="34" t="s">
        <v>53</v>
      </c>
      <c r="K24" s="246"/>
      <c r="L24" s="20"/>
      <c r="M24" s="24" t="s">
        <v>49</v>
      </c>
      <c r="N24" s="49" t="str">
        <f t="shared" si="3"/>
        <v/>
      </c>
      <c r="O24" s="29"/>
      <c r="P24" s="24" t="s">
        <v>53</v>
      </c>
      <c r="Q24" s="74"/>
      <c r="R24" s="37" t="s">
        <v>53</v>
      </c>
      <c r="S24" s="11"/>
    </row>
    <row r="25" spans="1:19" ht="12.75" customHeight="1" x14ac:dyDescent="0.15">
      <c r="A25" s="197"/>
      <c r="C25" s="170"/>
      <c r="D25" s="21"/>
      <c r="E25" s="25"/>
      <c r="F25" s="49" t="str">
        <f t="shared" si="2"/>
        <v/>
      </c>
      <c r="G25" s="30"/>
      <c r="H25" s="31"/>
      <c r="I25" s="10"/>
      <c r="J25" s="35"/>
      <c r="K25" s="168"/>
      <c r="L25" s="21"/>
      <c r="M25" s="25"/>
      <c r="N25" s="27" t="str">
        <f t="shared" si="3"/>
        <v/>
      </c>
      <c r="O25" s="119"/>
      <c r="P25" s="25"/>
      <c r="Q25" s="39"/>
      <c r="R25" s="38"/>
      <c r="S25" s="11"/>
    </row>
    <row r="26" spans="1:19" ht="12.75" customHeight="1" x14ac:dyDescent="0.15">
      <c r="A26" s="197"/>
      <c r="C26" s="249" t="s">
        <v>28</v>
      </c>
      <c r="D26" s="19"/>
      <c r="E26" s="23" t="s">
        <v>49</v>
      </c>
      <c r="F26" s="50" t="str">
        <f t="shared" ref="F26:F31" si="4">IF(D26="","",TEXT(DATE(2023,7,D26),"aaa"))</f>
        <v/>
      </c>
      <c r="G26" s="28"/>
      <c r="H26" s="18" t="s">
        <v>53</v>
      </c>
      <c r="I26" s="16"/>
      <c r="J26" s="33" t="s">
        <v>53</v>
      </c>
      <c r="K26" s="245" t="s">
        <v>33</v>
      </c>
      <c r="L26" s="19"/>
      <c r="M26" s="23" t="s">
        <v>49</v>
      </c>
      <c r="N26" s="50" t="str">
        <f t="shared" ref="N26:N31" si="5">IF(L26="","",TEXT(DATE(2023,12,L26),"aaa"))</f>
        <v/>
      </c>
      <c r="O26" s="28"/>
      <c r="P26" s="23" t="s">
        <v>53</v>
      </c>
      <c r="Q26" s="16"/>
      <c r="R26" s="36" t="s">
        <v>53</v>
      </c>
      <c r="S26" s="11"/>
    </row>
    <row r="27" spans="1:19" ht="12.75" customHeight="1" x14ac:dyDescent="0.15">
      <c r="A27" s="197"/>
      <c r="C27" s="250"/>
      <c r="D27" s="20"/>
      <c r="E27" s="24" t="s">
        <v>49</v>
      </c>
      <c r="F27" s="49" t="str">
        <f t="shared" si="4"/>
        <v/>
      </c>
      <c r="G27" s="29"/>
      <c r="H27" s="22" t="s">
        <v>53</v>
      </c>
      <c r="I27" s="74"/>
      <c r="J27" s="34" t="s">
        <v>53</v>
      </c>
      <c r="K27" s="246"/>
      <c r="L27" s="20"/>
      <c r="M27" s="24" t="s">
        <v>49</v>
      </c>
      <c r="N27" s="49" t="str">
        <f t="shared" si="5"/>
        <v/>
      </c>
      <c r="O27" s="29"/>
      <c r="P27" s="24" t="s">
        <v>53</v>
      </c>
      <c r="Q27" s="74"/>
      <c r="R27" s="37" t="s">
        <v>53</v>
      </c>
      <c r="S27" s="11"/>
    </row>
    <row r="28" spans="1:19" ht="12.75" customHeight="1" x14ac:dyDescent="0.15">
      <c r="A28" s="197"/>
      <c r="C28" s="250"/>
      <c r="D28" s="20"/>
      <c r="E28" s="24" t="s">
        <v>49</v>
      </c>
      <c r="F28" s="49" t="str">
        <f t="shared" si="4"/>
        <v/>
      </c>
      <c r="G28" s="29"/>
      <c r="H28" s="22" t="s">
        <v>53</v>
      </c>
      <c r="I28" s="74"/>
      <c r="J28" s="34" t="s">
        <v>53</v>
      </c>
      <c r="K28" s="246"/>
      <c r="L28" s="20"/>
      <c r="M28" s="24" t="s">
        <v>49</v>
      </c>
      <c r="N28" s="49" t="str">
        <f t="shared" si="5"/>
        <v/>
      </c>
      <c r="O28" s="29"/>
      <c r="P28" s="24" t="s">
        <v>53</v>
      </c>
      <c r="Q28" s="74"/>
      <c r="R28" s="37" t="s">
        <v>53</v>
      </c>
      <c r="S28" s="11"/>
    </row>
    <row r="29" spans="1:19" ht="12.75" customHeight="1" x14ac:dyDescent="0.15">
      <c r="A29" s="197"/>
      <c r="C29" s="250"/>
      <c r="D29" s="20"/>
      <c r="E29" s="24" t="s">
        <v>49</v>
      </c>
      <c r="F29" s="49" t="str">
        <f t="shared" si="4"/>
        <v/>
      </c>
      <c r="G29" s="29"/>
      <c r="H29" s="22" t="s">
        <v>53</v>
      </c>
      <c r="I29" s="74"/>
      <c r="J29" s="34" t="s">
        <v>53</v>
      </c>
      <c r="K29" s="246"/>
      <c r="L29" s="20"/>
      <c r="M29" s="24" t="s">
        <v>49</v>
      </c>
      <c r="N29" s="49" t="str">
        <f t="shared" si="5"/>
        <v/>
      </c>
      <c r="O29" s="29"/>
      <c r="P29" s="24" t="s">
        <v>53</v>
      </c>
      <c r="Q29" s="74"/>
      <c r="R29" s="37" t="s">
        <v>53</v>
      </c>
      <c r="S29" s="11"/>
    </row>
    <row r="30" spans="1:19" ht="12.75" customHeight="1" x14ac:dyDescent="0.15">
      <c r="A30" s="197"/>
      <c r="C30" s="250"/>
      <c r="D30" s="20"/>
      <c r="E30" s="24" t="s">
        <v>49</v>
      </c>
      <c r="F30" s="49" t="str">
        <f t="shared" si="4"/>
        <v/>
      </c>
      <c r="G30" s="29"/>
      <c r="H30" s="22" t="s">
        <v>53</v>
      </c>
      <c r="I30" s="74"/>
      <c r="J30" s="34" t="s">
        <v>53</v>
      </c>
      <c r="K30" s="246"/>
      <c r="L30" s="20"/>
      <c r="M30" s="24" t="s">
        <v>49</v>
      </c>
      <c r="N30" s="49" t="str">
        <f t="shared" si="5"/>
        <v/>
      </c>
      <c r="O30" s="29"/>
      <c r="P30" s="24" t="s">
        <v>53</v>
      </c>
      <c r="Q30" s="74"/>
      <c r="R30" s="37" t="s">
        <v>53</v>
      </c>
      <c r="S30" s="11"/>
    </row>
    <row r="31" spans="1:19" ht="12.75" customHeight="1" x14ac:dyDescent="0.15">
      <c r="A31" s="197"/>
      <c r="C31" s="170"/>
      <c r="D31" s="21"/>
      <c r="E31" s="25"/>
      <c r="F31" s="27" t="str">
        <f t="shared" si="4"/>
        <v/>
      </c>
      <c r="G31" s="30"/>
      <c r="H31" s="31"/>
      <c r="I31" s="10"/>
      <c r="J31" s="35"/>
      <c r="K31" s="168"/>
      <c r="L31" s="21"/>
      <c r="M31" s="25"/>
      <c r="N31" s="27" t="str">
        <f t="shared" si="5"/>
        <v/>
      </c>
      <c r="O31" s="30"/>
      <c r="P31" s="25"/>
      <c r="Q31" s="39"/>
      <c r="R31" s="38"/>
      <c r="S31" s="11"/>
    </row>
    <row r="32" spans="1:19" ht="12.75" customHeight="1" x14ac:dyDescent="0.15">
      <c r="A32" s="197"/>
      <c r="C32" s="249" t="s">
        <v>29</v>
      </c>
      <c r="D32" s="19"/>
      <c r="E32" s="23" t="s">
        <v>49</v>
      </c>
      <c r="F32" s="50" t="str">
        <f t="shared" ref="F32:F37" si="6">IF(D32="","",TEXT(DATE(2023,8,D32),"aaa"))</f>
        <v/>
      </c>
      <c r="G32" s="28"/>
      <c r="H32" s="18" t="s">
        <v>53</v>
      </c>
      <c r="I32" s="16"/>
      <c r="J32" s="33" t="s">
        <v>53</v>
      </c>
      <c r="K32" s="245" t="s">
        <v>34</v>
      </c>
      <c r="L32" s="19"/>
      <c r="M32" s="23" t="s">
        <v>49</v>
      </c>
      <c r="N32" s="50" t="str">
        <f t="shared" ref="N32:N37" si="7">IF(L32="","",TEXT(DATE(2024,1,L32),"aaa"))</f>
        <v/>
      </c>
      <c r="O32" s="28"/>
      <c r="P32" s="23" t="s">
        <v>53</v>
      </c>
      <c r="Q32" s="16"/>
      <c r="R32" s="36" t="s">
        <v>53</v>
      </c>
      <c r="S32" s="11"/>
    </row>
    <row r="33" spans="1:19" ht="12.75" customHeight="1" x14ac:dyDescent="0.15">
      <c r="A33" s="197"/>
      <c r="C33" s="250"/>
      <c r="D33" s="20"/>
      <c r="E33" s="24" t="s">
        <v>49</v>
      </c>
      <c r="F33" s="49" t="str">
        <f t="shared" si="6"/>
        <v/>
      </c>
      <c r="G33" s="29"/>
      <c r="H33" s="22" t="s">
        <v>53</v>
      </c>
      <c r="I33" s="74"/>
      <c r="J33" s="34" t="s">
        <v>53</v>
      </c>
      <c r="K33" s="246"/>
      <c r="L33" s="20"/>
      <c r="M33" s="24" t="s">
        <v>49</v>
      </c>
      <c r="N33" s="49" t="str">
        <f t="shared" si="7"/>
        <v/>
      </c>
      <c r="O33" s="29"/>
      <c r="P33" s="24" t="s">
        <v>53</v>
      </c>
      <c r="Q33" s="74"/>
      <c r="R33" s="37" t="s">
        <v>53</v>
      </c>
      <c r="S33" s="11"/>
    </row>
    <row r="34" spans="1:19" ht="12.75" customHeight="1" x14ac:dyDescent="0.15">
      <c r="A34" s="197"/>
      <c r="C34" s="250"/>
      <c r="D34" s="20"/>
      <c r="E34" s="24" t="s">
        <v>49</v>
      </c>
      <c r="F34" s="49" t="str">
        <f t="shared" si="6"/>
        <v/>
      </c>
      <c r="G34" s="29"/>
      <c r="H34" s="22" t="s">
        <v>53</v>
      </c>
      <c r="I34" s="74"/>
      <c r="J34" s="34" t="s">
        <v>53</v>
      </c>
      <c r="K34" s="246"/>
      <c r="L34" s="20"/>
      <c r="M34" s="24" t="s">
        <v>49</v>
      </c>
      <c r="N34" s="49" t="str">
        <f t="shared" si="7"/>
        <v/>
      </c>
      <c r="O34" s="29"/>
      <c r="P34" s="24" t="s">
        <v>53</v>
      </c>
      <c r="Q34" s="74"/>
      <c r="R34" s="37" t="s">
        <v>53</v>
      </c>
      <c r="S34" s="11"/>
    </row>
    <row r="35" spans="1:19" ht="12.75" customHeight="1" x14ac:dyDescent="0.15">
      <c r="A35" s="197"/>
      <c r="C35" s="250"/>
      <c r="D35" s="20"/>
      <c r="E35" s="24" t="s">
        <v>49</v>
      </c>
      <c r="F35" s="49" t="str">
        <f t="shared" si="6"/>
        <v/>
      </c>
      <c r="G35" s="29"/>
      <c r="H35" s="22" t="s">
        <v>53</v>
      </c>
      <c r="I35" s="74"/>
      <c r="J35" s="34" t="s">
        <v>53</v>
      </c>
      <c r="K35" s="246"/>
      <c r="L35" s="20"/>
      <c r="M35" s="24" t="s">
        <v>49</v>
      </c>
      <c r="N35" s="49" t="str">
        <f t="shared" si="7"/>
        <v/>
      </c>
      <c r="O35" s="29"/>
      <c r="P35" s="24" t="s">
        <v>53</v>
      </c>
      <c r="Q35" s="74"/>
      <c r="R35" s="37" t="s">
        <v>53</v>
      </c>
      <c r="S35" s="11"/>
    </row>
    <row r="36" spans="1:19" ht="12.75" customHeight="1" x14ac:dyDescent="0.15">
      <c r="A36" s="197"/>
      <c r="C36" s="250"/>
      <c r="D36" s="20"/>
      <c r="E36" s="24" t="s">
        <v>49</v>
      </c>
      <c r="F36" s="49" t="str">
        <f t="shared" si="6"/>
        <v/>
      </c>
      <c r="G36" s="29"/>
      <c r="H36" s="22" t="s">
        <v>53</v>
      </c>
      <c r="I36" s="74"/>
      <c r="J36" s="34" t="s">
        <v>53</v>
      </c>
      <c r="K36" s="246"/>
      <c r="L36" s="20"/>
      <c r="M36" s="24" t="s">
        <v>49</v>
      </c>
      <c r="N36" s="49" t="str">
        <f t="shared" si="7"/>
        <v/>
      </c>
      <c r="O36" s="29"/>
      <c r="P36" s="24" t="s">
        <v>53</v>
      </c>
      <c r="Q36" s="74"/>
      <c r="R36" s="37" t="s">
        <v>53</v>
      </c>
      <c r="S36" s="11"/>
    </row>
    <row r="37" spans="1:19" ht="12.75" customHeight="1" x14ac:dyDescent="0.15">
      <c r="A37" s="197"/>
      <c r="C37" s="170"/>
      <c r="D37" s="21"/>
      <c r="E37" s="25"/>
      <c r="F37" s="27" t="str">
        <f t="shared" si="6"/>
        <v/>
      </c>
      <c r="G37" s="30"/>
      <c r="H37" s="31"/>
      <c r="I37" s="10"/>
      <c r="J37" s="35"/>
      <c r="K37" s="168"/>
      <c r="L37" s="21"/>
      <c r="M37" s="25"/>
      <c r="N37" s="27" t="str">
        <f t="shared" si="7"/>
        <v/>
      </c>
      <c r="O37" s="30"/>
      <c r="P37" s="25"/>
      <c r="Q37" s="39"/>
      <c r="R37" s="38"/>
      <c r="S37" s="11"/>
    </row>
    <row r="38" spans="1:19" ht="12.75" customHeight="1" x14ac:dyDescent="0.15">
      <c r="A38" s="197"/>
      <c r="C38" s="249" t="s">
        <v>30</v>
      </c>
      <c r="D38" s="19"/>
      <c r="E38" s="23" t="s">
        <v>49</v>
      </c>
      <c r="F38" s="50" t="str">
        <f t="shared" ref="F38:F43" si="8">IF(D38="","",TEXT(DATE(2023,9,D38),"aaa"))</f>
        <v/>
      </c>
      <c r="G38" s="28"/>
      <c r="H38" s="18" t="s">
        <v>53</v>
      </c>
      <c r="I38" s="16"/>
      <c r="J38" s="33" t="s">
        <v>53</v>
      </c>
      <c r="K38" s="245" t="s">
        <v>35</v>
      </c>
      <c r="L38" s="19"/>
      <c r="M38" s="23" t="s">
        <v>49</v>
      </c>
      <c r="N38" s="50" t="str">
        <f t="shared" ref="N38:N43" si="9">IF(L38="","",TEXT(DATE(2024,2,L38),"aaa"))</f>
        <v/>
      </c>
      <c r="O38" s="28"/>
      <c r="P38" s="23" t="s">
        <v>36</v>
      </c>
      <c r="Q38" s="16"/>
      <c r="R38" s="36" t="s">
        <v>36</v>
      </c>
      <c r="S38" s="11"/>
    </row>
    <row r="39" spans="1:19" ht="12.75" customHeight="1" x14ac:dyDescent="0.15">
      <c r="A39" s="197"/>
      <c r="C39" s="250"/>
      <c r="D39" s="20"/>
      <c r="E39" s="24" t="s">
        <v>49</v>
      </c>
      <c r="F39" s="49" t="str">
        <f t="shared" si="8"/>
        <v/>
      </c>
      <c r="G39" s="29"/>
      <c r="H39" s="22" t="s">
        <v>53</v>
      </c>
      <c r="I39" s="74"/>
      <c r="J39" s="34" t="s">
        <v>53</v>
      </c>
      <c r="K39" s="246"/>
      <c r="L39" s="20"/>
      <c r="M39" s="24" t="s">
        <v>49</v>
      </c>
      <c r="N39" s="49" t="str">
        <f t="shared" si="9"/>
        <v/>
      </c>
      <c r="O39" s="29"/>
      <c r="P39" s="24" t="s">
        <v>36</v>
      </c>
      <c r="Q39" s="74"/>
      <c r="R39" s="37" t="s">
        <v>36</v>
      </c>
      <c r="S39" s="11"/>
    </row>
    <row r="40" spans="1:19" ht="12.75" customHeight="1" x14ac:dyDescent="0.15">
      <c r="A40" s="197"/>
      <c r="C40" s="250"/>
      <c r="D40" s="20"/>
      <c r="E40" s="24" t="s">
        <v>49</v>
      </c>
      <c r="F40" s="49" t="str">
        <f t="shared" si="8"/>
        <v/>
      </c>
      <c r="G40" s="29"/>
      <c r="H40" s="22" t="s">
        <v>53</v>
      </c>
      <c r="I40" s="74"/>
      <c r="J40" s="34" t="s">
        <v>53</v>
      </c>
      <c r="K40" s="246"/>
      <c r="L40" s="20"/>
      <c r="M40" s="24" t="s">
        <v>49</v>
      </c>
      <c r="N40" s="49" t="str">
        <f t="shared" si="9"/>
        <v/>
      </c>
      <c r="O40" s="29"/>
      <c r="P40" s="24" t="s">
        <v>36</v>
      </c>
      <c r="Q40" s="74"/>
      <c r="R40" s="37" t="s">
        <v>36</v>
      </c>
      <c r="S40" s="76"/>
    </row>
    <row r="41" spans="1:19" ht="12.75" customHeight="1" x14ac:dyDescent="0.15">
      <c r="A41" s="197"/>
      <c r="C41" s="250"/>
      <c r="D41" s="20"/>
      <c r="E41" s="24" t="s">
        <v>49</v>
      </c>
      <c r="F41" s="49" t="str">
        <f t="shared" si="8"/>
        <v/>
      </c>
      <c r="G41" s="29"/>
      <c r="H41" s="22" t="s">
        <v>53</v>
      </c>
      <c r="I41" s="74"/>
      <c r="J41" s="34" t="s">
        <v>53</v>
      </c>
      <c r="K41" s="246"/>
      <c r="L41" s="20"/>
      <c r="M41" s="24" t="s">
        <v>49</v>
      </c>
      <c r="N41" s="49" t="str">
        <f t="shared" si="9"/>
        <v/>
      </c>
      <c r="O41" s="29"/>
      <c r="P41" s="24" t="s">
        <v>36</v>
      </c>
      <c r="Q41" s="74"/>
      <c r="R41" s="37" t="s">
        <v>36</v>
      </c>
      <c r="S41" s="11"/>
    </row>
    <row r="42" spans="1:19" ht="12.75" customHeight="1" x14ac:dyDescent="0.15">
      <c r="A42" s="197"/>
      <c r="C42" s="250"/>
      <c r="D42" s="20"/>
      <c r="E42" s="24" t="s">
        <v>49</v>
      </c>
      <c r="F42" s="49" t="str">
        <f t="shared" si="8"/>
        <v/>
      </c>
      <c r="G42" s="29"/>
      <c r="H42" s="22" t="s">
        <v>53</v>
      </c>
      <c r="I42" s="74"/>
      <c r="J42" s="34" t="s">
        <v>53</v>
      </c>
      <c r="K42" s="246"/>
      <c r="L42" s="20"/>
      <c r="M42" s="24" t="s">
        <v>49</v>
      </c>
      <c r="N42" s="49" t="str">
        <f t="shared" si="9"/>
        <v/>
      </c>
      <c r="O42" s="29"/>
      <c r="P42" s="24" t="s">
        <v>36</v>
      </c>
      <c r="Q42" s="74"/>
      <c r="R42" s="37" t="s">
        <v>36</v>
      </c>
      <c r="S42" s="11"/>
    </row>
    <row r="43" spans="1:19" ht="12.75" customHeight="1" x14ac:dyDescent="0.15">
      <c r="A43" s="197"/>
      <c r="C43" s="170"/>
      <c r="D43" s="21"/>
      <c r="E43" s="25"/>
      <c r="F43" s="27" t="str">
        <f t="shared" si="8"/>
        <v/>
      </c>
      <c r="G43" s="30"/>
      <c r="H43" s="31"/>
      <c r="I43" s="10"/>
      <c r="J43" s="35"/>
      <c r="K43" s="168"/>
      <c r="L43" s="21"/>
      <c r="M43" s="25"/>
      <c r="N43" s="27" t="str">
        <f t="shared" si="9"/>
        <v/>
      </c>
      <c r="O43" s="30"/>
      <c r="P43" s="25"/>
      <c r="Q43" s="39"/>
      <c r="R43" s="38"/>
      <c r="S43" s="11"/>
    </row>
    <row r="44" spans="1:19" ht="12.75" customHeight="1" x14ac:dyDescent="0.15">
      <c r="A44" s="197"/>
      <c r="C44" s="2"/>
      <c r="D44" s="74"/>
      <c r="E44" s="14"/>
      <c r="F44" s="48"/>
      <c r="H44" s="40"/>
      <c r="J44" s="40"/>
      <c r="K44" s="252" t="s">
        <v>45</v>
      </c>
      <c r="L44" s="271">
        <f>COUNT(L14:L43,D14:D43)</f>
        <v>0</v>
      </c>
      <c r="M44" s="245" t="s">
        <v>50</v>
      </c>
      <c r="N44" s="72"/>
      <c r="O44" s="253">
        <f>SUM(O14:O43,G14:G43)</f>
        <v>0</v>
      </c>
      <c r="P44" s="245" t="s">
        <v>53</v>
      </c>
      <c r="Q44" s="253">
        <f>SUM(Q14:Q43,I14:I43)</f>
        <v>0</v>
      </c>
      <c r="R44" s="245" t="s">
        <v>53</v>
      </c>
      <c r="S44" s="11"/>
    </row>
    <row r="45" spans="1:19" ht="12.75" customHeight="1" x14ac:dyDescent="0.15">
      <c r="A45" s="197"/>
      <c r="C45" s="2"/>
      <c r="D45" s="74"/>
      <c r="E45" s="14"/>
      <c r="F45" s="48"/>
      <c r="H45" s="40"/>
      <c r="J45" s="40"/>
      <c r="K45" s="252"/>
      <c r="L45" s="272"/>
      <c r="M45" s="168"/>
      <c r="N45" s="73"/>
      <c r="O45" s="253"/>
      <c r="P45" s="168"/>
      <c r="Q45" s="253"/>
      <c r="R45" s="168"/>
      <c r="S45" s="11"/>
    </row>
    <row r="46" spans="1:19" ht="12.75" customHeight="1" x14ac:dyDescent="0.15">
      <c r="A46" s="197"/>
      <c r="C46" s="273" t="s">
        <v>174</v>
      </c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4"/>
    </row>
    <row r="47" spans="1:19" ht="12" customHeight="1" thickBot="1" x14ac:dyDescent="0.2">
      <c r="A47" s="198"/>
      <c r="B47" s="12"/>
      <c r="C47" s="270" t="s">
        <v>89</v>
      </c>
      <c r="D47" s="270"/>
      <c r="E47" s="270"/>
      <c r="F47" s="270"/>
      <c r="G47" s="270"/>
      <c r="H47" s="270"/>
      <c r="I47" s="270"/>
      <c r="J47" s="270"/>
      <c r="K47" s="77" t="s">
        <v>39</v>
      </c>
      <c r="L47" s="12"/>
      <c r="M47" s="12"/>
      <c r="N47" s="47"/>
      <c r="O47" s="12"/>
      <c r="P47" s="12"/>
      <c r="Q47" s="12"/>
      <c r="R47" s="12"/>
      <c r="S47" s="13"/>
    </row>
  </sheetData>
  <mergeCells count="39">
    <mergeCell ref="C20:C25"/>
    <mergeCell ref="C47:J47"/>
    <mergeCell ref="K38:K43"/>
    <mergeCell ref="P44:P45"/>
    <mergeCell ref="L44:L45"/>
    <mergeCell ref="O44:O45"/>
    <mergeCell ref="C38:C43"/>
    <mergeCell ref="C46:S46"/>
    <mergeCell ref="M1:N1"/>
    <mergeCell ref="O1:S1"/>
    <mergeCell ref="I13:J13"/>
    <mergeCell ref="Q13:R13"/>
    <mergeCell ref="B4:S4"/>
    <mergeCell ref="B6:S6"/>
    <mergeCell ref="B8:S8"/>
    <mergeCell ref="B7:S7"/>
    <mergeCell ref="D13:E13"/>
    <mergeCell ref="L13:M13"/>
    <mergeCell ref="O13:P13"/>
    <mergeCell ref="G13:H13"/>
    <mergeCell ref="B9:I9"/>
    <mergeCell ref="J9:L9"/>
    <mergeCell ref="N9:Q9"/>
    <mergeCell ref="A3:A47"/>
    <mergeCell ref="K26:K31"/>
    <mergeCell ref="K20:K25"/>
    <mergeCell ref="K14:K19"/>
    <mergeCell ref="K32:K37"/>
    <mergeCell ref="B11:S11"/>
    <mergeCell ref="C32:C37"/>
    <mergeCell ref="K12:Q12"/>
    <mergeCell ref="C14:C19"/>
    <mergeCell ref="K44:K45"/>
    <mergeCell ref="M44:M45"/>
    <mergeCell ref="Q44:Q45"/>
    <mergeCell ref="R44:R45"/>
    <mergeCell ref="B5:S5"/>
    <mergeCell ref="C26:C31"/>
    <mergeCell ref="B3:S3"/>
  </mergeCells>
  <phoneticPr fontId="2"/>
  <printOptions horizontalCentered="1" verticalCentered="1"/>
  <pageMargins left="0.59055118110236227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"/>
  <sheetViews>
    <sheetView tabSelected="1" view="pageBreakPreview" zoomScaleNormal="100" zoomScaleSheetLayoutView="100" workbookViewId="0">
      <selection sqref="A1:C1"/>
    </sheetView>
  </sheetViews>
  <sheetFormatPr defaultRowHeight="18.75" x14ac:dyDescent="0.15"/>
  <cols>
    <col min="1" max="1" width="3.75" style="98" bestFit="1" customWidth="1"/>
    <col min="2" max="2" width="5.625" style="98" customWidth="1"/>
    <col min="3" max="3" width="2.625" style="98" customWidth="1"/>
    <col min="4" max="4" width="5.625" style="98" customWidth="1"/>
    <col min="5" max="5" width="2.625" style="98" customWidth="1"/>
    <col min="6" max="6" width="5.625" style="98" customWidth="1"/>
    <col min="7" max="7" width="9.125" style="98" customWidth="1"/>
    <col min="8" max="8" width="2.625" style="98" customWidth="1"/>
    <col min="9" max="9" width="9.125" style="98" customWidth="1"/>
    <col min="10" max="11" width="6.875" style="98" customWidth="1"/>
    <col min="12" max="13" width="3.75" style="98" customWidth="1"/>
    <col min="14" max="14" width="5.625" style="98" customWidth="1"/>
    <col min="15" max="15" width="2.625" style="98" customWidth="1"/>
    <col min="16" max="16" width="5.625" style="98" customWidth="1"/>
    <col min="17" max="17" width="2.625" style="98" customWidth="1"/>
    <col min="18" max="18" width="9" style="98"/>
    <col min="19" max="19" width="0" style="98" hidden="1" customWidth="1"/>
    <col min="20" max="16384" width="9" style="98"/>
  </cols>
  <sheetData>
    <row r="1" spans="1:19" customFormat="1" ht="12.75" customHeight="1" x14ac:dyDescent="0.15">
      <c r="A1" s="286" t="s">
        <v>207</v>
      </c>
      <c r="B1" s="286"/>
      <c r="C1" s="286"/>
    </row>
    <row r="2" spans="1:19" customFormat="1" ht="24.75" customHeight="1" x14ac:dyDescent="0.15">
      <c r="A2" s="6"/>
      <c r="B2" s="6"/>
      <c r="L2" s="294" t="s">
        <v>200</v>
      </c>
      <c r="M2" s="295"/>
      <c r="N2" s="295"/>
      <c r="O2" s="295"/>
      <c r="P2" s="295"/>
      <c r="Q2" s="296"/>
    </row>
    <row r="3" spans="1:19" customFormat="1" ht="24.75" customHeight="1" x14ac:dyDescent="0.15">
      <c r="A3" s="6"/>
      <c r="B3" s="6"/>
      <c r="L3" s="283" t="s">
        <v>167</v>
      </c>
      <c r="M3" s="283"/>
      <c r="N3" s="283"/>
      <c r="O3" s="283"/>
      <c r="P3" s="283"/>
      <c r="Q3" s="283"/>
    </row>
    <row r="4" spans="1:19" customFormat="1" ht="12" customHeight="1" x14ac:dyDescent="0.15"/>
    <row r="5" spans="1:19" customFormat="1" ht="14.25" x14ac:dyDescent="0.15">
      <c r="B5" s="281" t="s">
        <v>211</v>
      </c>
      <c r="C5" s="281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9" customFormat="1" ht="12" customHeight="1" x14ac:dyDescent="0.15">
      <c r="B6" s="95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9" customFormat="1" ht="15" customHeight="1" x14ac:dyDescent="0.15">
      <c r="I7" s="98"/>
      <c r="J7" s="98"/>
      <c r="K7" s="17" t="s">
        <v>185</v>
      </c>
      <c r="L7" s="17"/>
      <c r="M7" s="297" t="str">
        <f>'申請書（様式１－２）'!L1</f>
        <v/>
      </c>
      <c r="N7" s="279" t="str">
        <f>IF(OR('申請書（様式１－１）'!M9=""),"",'申請書（様式１－１）'!M9)</f>
        <v/>
      </c>
      <c r="O7" s="279" t="str">
        <f>IF(OR('申請書（様式１－１）'!N9=""),"",'申請書（様式１－１）'!N9)</f>
        <v/>
      </c>
      <c r="P7" s="279" t="str">
        <f>IF(OR('申請書（様式１－１）'!O9=""),"",'申請書（様式１－１）'!O9)</f>
        <v/>
      </c>
      <c r="Q7" s="279" t="str">
        <f>IF(OR('申請書（様式１－１）'!P9=""),"",'申請書（様式１－１）'!P9)</f>
        <v/>
      </c>
    </row>
    <row r="8" spans="1:19" customFormat="1" ht="7.5" customHeight="1" x14ac:dyDescent="0.15">
      <c r="I8" s="98"/>
      <c r="J8" s="98"/>
      <c r="K8" s="98"/>
      <c r="L8" s="98"/>
      <c r="M8" s="17"/>
      <c r="N8" s="6"/>
      <c r="O8" s="6"/>
      <c r="P8" s="6"/>
      <c r="Q8" s="6"/>
    </row>
    <row r="9" spans="1:19" customFormat="1" ht="15" customHeight="1" x14ac:dyDescent="0.15">
      <c r="I9" s="98"/>
      <c r="J9" s="98"/>
      <c r="K9" s="17" t="s">
        <v>139</v>
      </c>
      <c r="L9" s="17"/>
      <c r="M9" s="278" t="str">
        <f>'申請書（様式１－２）'!O1</f>
        <v/>
      </c>
      <c r="N9" s="278" t="str">
        <f>IF(OR('申請書（様式１－１）'!M12=""),"",'申請書（様式１－１）'!M12)</f>
        <v/>
      </c>
      <c r="O9" s="278" t="str">
        <f>IF(OR('申請書（様式１－１）'!N12=""),"",'申請書（様式１－１）'!N12)</f>
        <v/>
      </c>
      <c r="P9" s="278" t="str">
        <f>IF(OR('申請書（様式１－１）'!O12=""),"",'申請書（様式１－１）'!O12)</f>
        <v/>
      </c>
      <c r="Q9" s="278" t="str">
        <f>IF(OR('申請書（様式１－１）'!P12=""),"",'申請書（様式１－１）'!P12)</f>
        <v/>
      </c>
    </row>
    <row r="10" spans="1:19" customFormat="1" ht="7.5" customHeight="1" x14ac:dyDescent="0.15">
      <c r="I10" s="98"/>
      <c r="J10" s="98"/>
      <c r="K10" s="98"/>
      <c r="L10" s="98"/>
      <c r="M10" s="17"/>
      <c r="N10" s="6"/>
      <c r="O10" s="6"/>
      <c r="P10" s="6"/>
      <c r="Q10" s="6"/>
    </row>
    <row r="11" spans="1:19" customFormat="1" ht="15" customHeight="1" x14ac:dyDescent="0.15">
      <c r="I11" s="98"/>
      <c r="J11" s="98"/>
      <c r="K11" s="17" t="s">
        <v>163</v>
      </c>
      <c r="L11" s="17"/>
      <c r="M11" s="286" t="str">
        <f>IF(OR('申請書（様式１－１）'!K11=""),"",'申請書（様式１－１）'!K11)</f>
        <v/>
      </c>
      <c r="N11" s="286"/>
      <c r="O11" s="286"/>
      <c r="P11" s="286"/>
      <c r="Q11" s="132"/>
    </row>
    <row r="12" spans="1:19" customFormat="1" ht="15" customHeight="1" x14ac:dyDescent="0.15">
      <c r="I12" s="98"/>
      <c r="J12" s="98"/>
      <c r="K12" s="98"/>
      <c r="L12" s="98"/>
      <c r="M12" s="286" t="s">
        <v>199</v>
      </c>
      <c r="N12" s="286"/>
      <c r="O12" s="286"/>
      <c r="P12" s="286"/>
      <c r="Q12" s="6"/>
    </row>
    <row r="13" spans="1:19" customFormat="1" ht="15" customHeight="1" x14ac:dyDescent="0.15">
      <c r="I13" s="98"/>
      <c r="J13" s="98"/>
      <c r="K13" s="105" t="s">
        <v>153</v>
      </c>
      <c r="L13" s="105"/>
      <c r="M13" s="279" t="str">
        <f>IF(OR('申請書（様式１－１）'!C28=""),"",'申請書（様式１－１）'!C28)</f>
        <v/>
      </c>
      <c r="N13" s="279"/>
      <c r="O13" s="279"/>
      <c r="P13" s="279"/>
      <c r="Q13" s="279"/>
    </row>
    <row r="14" spans="1:19" customFormat="1" ht="13.5" x14ac:dyDescent="0.15">
      <c r="I14" s="42"/>
      <c r="J14" s="42"/>
      <c r="K14" s="42"/>
      <c r="L14" s="42"/>
      <c r="M14" s="42"/>
      <c r="N14" s="97"/>
      <c r="O14" s="97"/>
      <c r="P14" s="97"/>
      <c r="Q14" s="97"/>
    </row>
    <row r="15" spans="1:19" customFormat="1" ht="18.75" customHeight="1" x14ac:dyDescent="0.15">
      <c r="A15" s="141" t="s">
        <v>191</v>
      </c>
      <c r="B15" s="104" t="s">
        <v>155</v>
      </c>
      <c r="C15" s="102"/>
      <c r="D15" s="102" t="s">
        <v>156</v>
      </c>
      <c r="E15" s="102"/>
      <c r="F15" s="110" t="s">
        <v>157</v>
      </c>
      <c r="G15" s="280" t="s">
        <v>162</v>
      </c>
      <c r="H15" s="280"/>
      <c r="I15" s="280"/>
      <c r="J15" s="275" t="s">
        <v>158</v>
      </c>
      <c r="K15" s="276"/>
      <c r="L15" s="276"/>
      <c r="M15" s="277"/>
      <c r="N15" s="284" t="s">
        <v>160</v>
      </c>
      <c r="O15" s="285"/>
      <c r="P15" s="284" t="s">
        <v>159</v>
      </c>
      <c r="Q15" s="285"/>
    </row>
    <row r="16" spans="1:19" customFormat="1" ht="25.5" customHeight="1" x14ac:dyDescent="0.15">
      <c r="A16" s="141">
        <v>1</v>
      </c>
      <c r="B16" s="123"/>
      <c r="C16" s="90" t="s">
        <v>161</v>
      </c>
      <c r="D16" s="124"/>
      <c r="E16" s="90" t="s">
        <v>46</v>
      </c>
      <c r="F16" s="110"/>
      <c r="G16" s="104"/>
      <c r="H16" s="102" t="s">
        <v>154</v>
      </c>
      <c r="I16" s="111"/>
      <c r="J16" s="275"/>
      <c r="K16" s="276"/>
      <c r="L16" s="276"/>
      <c r="M16" s="277"/>
      <c r="N16" s="109"/>
      <c r="O16" s="122" t="s">
        <v>36</v>
      </c>
      <c r="P16" s="109"/>
      <c r="Q16" s="122" t="s">
        <v>164</v>
      </c>
      <c r="S16" t="s">
        <v>192</v>
      </c>
    </row>
    <row r="17" spans="1:19" customFormat="1" ht="25.5" customHeight="1" x14ac:dyDescent="0.15">
      <c r="A17" s="141">
        <v>2</v>
      </c>
      <c r="B17" s="123"/>
      <c r="C17" s="90" t="s">
        <v>161</v>
      </c>
      <c r="D17" s="124"/>
      <c r="E17" s="90" t="s">
        <v>46</v>
      </c>
      <c r="F17" s="110"/>
      <c r="G17" s="104"/>
      <c r="H17" s="102" t="s">
        <v>154</v>
      </c>
      <c r="I17" s="111"/>
      <c r="J17" s="275"/>
      <c r="K17" s="276"/>
      <c r="L17" s="276"/>
      <c r="M17" s="277"/>
      <c r="N17" s="109"/>
      <c r="O17" s="122" t="s">
        <v>36</v>
      </c>
      <c r="P17" s="109"/>
      <c r="Q17" s="122" t="s">
        <v>164</v>
      </c>
      <c r="S17" t="s">
        <v>193</v>
      </c>
    </row>
    <row r="18" spans="1:19" customFormat="1" ht="25.5" customHeight="1" x14ac:dyDescent="0.15">
      <c r="A18" s="141">
        <v>3</v>
      </c>
      <c r="B18" s="123"/>
      <c r="C18" s="90" t="s">
        <v>161</v>
      </c>
      <c r="D18" s="124"/>
      <c r="E18" s="90" t="s">
        <v>46</v>
      </c>
      <c r="F18" s="110"/>
      <c r="G18" s="104"/>
      <c r="H18" s="102" t="s">
        <v>154</v>
      </c>
      <c r="I18" s="111"/>
      <c r="J18" s="275"/>
      <c r="K18" s="276"/>
      <c r="L18" s="276"/>
      <c r="M18" s="277"/>
      <c r="N18" s="109"/>
      <c r="O18" s="122" t="s">
        <v>36</v>
      </c>
      <c r="P18" s="109"/>
      <c r="Q18" s="122" t="s">
        <v>164</v>
      </c>
      <c r="S18" t="s">
        <v>194</v>
      </c>
    </row>
    <row r="19" spans="1:19" customFormat="1" ht="25.5" customHeight="1" x14ac:dyDescent="0.15">
      <c r="A19" s="141">
        <v>4</v>
      </c>
      <c r="B19" s="123"/>
      <c r="C19" s="90" t="s">
        <v>161</v>
      </c>
      <c r="D19" s="124"/>
      <c r="E19" s="90" t="s">
        <v>46</v>
      </c>
      <c r="F19" s="110"/>
      <c r="G19" s="104"/>
      <c r="H19" s="102" t="s">
        <v>154</v>
      </c>
      <c r="I19" s="111"/>
      <c r="J19" s="275"/>
      <c r="K19" s="276"/>
      <c r="L19" s="276"/>
      <c r="M19" s="277"/>
      <c r="N19" s="109"/>
      <c r="O19" s="122" t="s">
        <v>36</v>
      </c>
      <c r="P19" s="109"/>
      <c r="Q19" s="122" t="s">
        <v>164</v>
      </c>
      <c r="S19" t="s">
        <v>195</v>
      </c>
    </row>
    <row r="20" spans="1:19" customFormat="1" ht="25.5" customHeight="1" x14ac:dyDescent="0.15">
      <c r="A20" s="141">
        <v>5</v>
      </c>
      <c r="B20" s="123"/>
      <c r="C20" s="90" t="s">
        <v>161</v>
      </c>
      <c r="D20" s="124"/>
      <c r="E20" s="90" t="s">
        <v>46</v>
      </c>
      <c r="F20" s="110"/>
      <c r="G20" s="104"/>
      <c r="H20" s="102" t="s">
        <v>154</v>
      </c>
      <c r="I20" s="111"/>
      <c r="J20" s="275"/>
      <c r="K20" s="276"/>
      <c r="L20" s="276"/>
      <c r="M20" s="277"/>
      <c r="N20" s="109"/>
      <c r="O20" s="122" t="s">
        <v>36</v>
      </c>
      <c r="P20" s="109"/>
      <c r="Q20" s="122" t="s">
        <v>164</v>
      </c>
      <c r="S20" t="s">
        <v>196</v>
      </c>
    </row>
    <row r="21" spans="1:19" customFormat="1" ht="25.5" customHeight="1" x14ac:dyDescent="0.15">
      <c r="A21" s="141">
        <v>6</v>
      </c>
      <c r="B21" s="123"/>
      <c r="C21" s="90" t="s">
        <v>161</v>
      </c>
      <c r="D21" s="124"/>
      <c r="E21" s="90" t="s">
        <v>46</v>
      </c>
      <c r="F21" s="110"/>
      <c r="G21" s="104"/>
      <c r="H21" s="102" t="s">
        <v>154</v>
      </c>
      <c r="I21" s="111"/>
      <c r="J21" s="275"/>
      <c r="K21" s="276"/>
      <c r="L21" s="276"/>
      <c r="M21" s="277"/>
      <c r="N21" s="109"/>
      <c r="O21" s="122" t="s">
        <v>36</v>
      </c>
      <c r="P21" s="109"/>
      <c r="Q21" s="122" t="s">
        <v>164</v>
      </c>
      <c r="S21" t="s">
        <v>197</v>
      </c>
    </row>
    <row r="22" spans="1:19" customFormat="1" ht="25.5" customHeight="1" x14ac:dyDescent="0.15">
      <c r="A22" s="141">
        <v>7</v>
      </c>
      <c r="B22" s="123"/>
      <c r="C22" s="90" t="s">
        <v>161</v>
      </c>
      <c r="D22" s="124"/>
      <c r="E22" s="90" t="s">
        <v>46</v>
      </c>
      <c r="F22" s="110"/>
      <c r="G22" s="104"/>
      <c r="H22" s="102" t="s">
        <v>154</v>
      </c>
      <c r="I22" s="111"/>
      <c r="J22" s="275"/>
      <c r="K22" s="276"/>
      <c r="L22" s="276"/>
      <c r="M22" s="277"/>
      <c r="N22" s="109"/>
      <c r="O22" s="122" t="s">
        <v>36</v>
      </c>
      <c r="P22" s="109"/>
      <c r="Q22" s="122" t="s">
        <v>164</v>
      </c>
      <c r="S22" t="s">
        <v>198</v>
      </c>
    </row>
    <row r="23" spans="1:19" customFormat="1" ht="25.5" customHeight="1" x14ac:dyDescent="0.15">
      <c r="A23" s="141">
        <v>8</v>
      </c>
      <c r="B23" s="123"/>
      <c r="C23" s="90" t="s">
        <v>161</v>
      </c>
      <c r="D23" s="124"/>
      <c r="E23" s="90" t="s">
        <v>46</v>
      </c>
      <c r="F23" s="110"/>
      <c r="G23" s="104"/>
      <c r="H23" s="102" t="s">
        <v>154</v>
      </c>
      <c r="I23" s="111"/>
      <c r="J23" s="275"/>
      <c r="K23" s="276"/>
      <c r="L23" s="276"/>
      <c r="M23" s="277"/>
      <c r="N23" s="109"/>
      <c r="O23" s="122" t="s">
        <v>36</v>
      </c>
      <c r="P23" s="109"/>
      <c r="Q23" s="122" t="s">
        <v>164</v>
      </c>
    </row>
    <row r="24" spans="1:19" customFormat="1" ht="25.5" customHeight="1" x14ac:dyDescent="0.15">
      <c r="A24" s="141">
        <v>9</v>
      </c>
      <c r="B24" s="123"/>
      <c r="C24" s="90" t="s">
        <v>161</v>
      </c>
      <c r="D24" s="124"/>
      <c r="E24" s="90" t="s">
        <v>46</v>
      </c>
      <c r="F24" s="110"/>
      <c r="G24" s="104"/>
      <c r="H24" s="102" t="s">
        <v>154</v>
      </c>
      <c r="I24" s="111"/>
      <c r="J24" s="275"/>
      <c r="K24" s="276"/>
      <c r="L24" s="276"/>
      <c r="M24" s="277"/>
      <c r="N24" s="109"/>
      <c r="O24" s="122" t="s">
        <v>36</v>
      </c>
      <c r="P24" s="109"/>
      <c r="Q24" s="122" t="s">
        <v>164</v>
      </c>
    </row>
    <row r="25" spans="1:19" ht="25.5" customHeight="1" x14ac:dyDescent="0.15">
      <c r="A25" s="141">
        <v>10</v>
      </c>
      <c r="B25" s="123"/>
      <c r="C25" s="90" t="s">
        <v>161</v>
      </c>
      <c r="D25" s="124"/>
      <c r="E25" s="90" t="s">
        <v>46</v>
      </c>
      <c r="F25" s="110"/>
      <c r="G25" s="104"/>
      <c r="H25" s="102" t="s">
        <v>154</v>
      </c>
      <c r="I25" s="111"/>
      <c r="J25" s="275"/>
      <c r="K25" s="276"/>
      <c r="L25" s="276"/>
      <c r="M25" s="277"/>
      <c r="N25" s="109"/>
      <c r="O25" s="122" t="s">
        <v>36</v>
      </c>
      <c r="P25" s="109"/>
      <c r="Q25" s="122" t="s">
        <v>164</v>
      </c>
      <c r="R25"/>
    </row>
    <row r="26" spans="1:19" ht="25.5" customHeight="1" x14ac:dyDescent="0.15">
      <c r="A26" s="141">
        <v>11</v>
      </c>
      <c r="B26" s="123"/>
      <c r="C26" s="90" t="s">
        <v>161</v>
      </c>
      <c r="D26" s="124"/>
      <c r="E26" s="90" t="s">
        <v>46</v>
      </c>
      <c r="F26" s="110"/>
      <c r="G26" s="104"/>
      <c r="H26" s="102" t="s">
        <v>154</v>
      </c>
      <c r="I26" s="111"/>
      <c r="J26" s="275"/>
      <c r="K26" s="276"/>
      <c r="L26" s="276"/>
      <c r="M26" s="277"/>
      <c r="N26" s="109"/>
      <c r="O26" s="122" t="s">
        <v>36</v>
      </c>
      <c r="P26" s="109"/>
      <c r="Q26" s="122" t="s">
        <v>164</v>
      </c>
    </row>
    <row r="27" spans="1:19" ht="25.5" customHeight="1" x14ac:dyDescent="0.15">
      <c r="A27" s="141">
        <v>12</v>
      </c>
      <c r="B27" s="123"/>
      <c r="C27" s="90" t="s">
        <v>161</v>
      </c>
      <c r="D27" s="124"/>
      <c r="E27" s="90" t="s">
        <v>46</v>
      </c>
      <c r="F27" s="110"/>
      <c r="G27" s="104"/>
      <c r="H27" s="102" t="s">
        <v>154</v>
      </c>
      <c r="I27" s="111"/>
      <c r="J27" s="275"/>
      <c r="K27" s="276"/>
      <c r="L27" s="276"/>
      <c r="M27" s="277"/>
      <c r="N27" s="109"/>
      <c r="O27" s="122" t="s">
        <v>36</v>
      </c>
      <c r="P27" s="109"/>
      <c r="Q27" s="122" t="s">
        <v>164</v>
      </c>
    </row>
    <row r="28" spans="1:19" ht="25.5" customHeight="1" x14ac:dyDescent="0.15">
      <c r="A28" s="141">
        <v>13</v>
      </c>
      <c r="B28" s="123"/>
      <c r="C28" s="90" t="s">
        <v>161</v>
      </c>
      <c r="D28" s="124"/>
      <c r="E28" s="90" t="s">
        <v>46</v>
      </c>
      <c r="F28" s="110"/>
      <c r="G28" s="104"/>
      <c r="H28" s="102" t="s">
        <v>154</v>
      </c>
      <c r="I28" s="111"/>
      <c r="J28" s="275"/>
      <c r="K28" s="276"/>
      <c r="L28" s="276"/>
      <c r="M28" s="277"/>
      <c r="N28" s="109"/>
      <c r="O28" s="122" t="s">
        <v>36</v>
      </c>
      <c r="P28" s="109"/>
      <c r="Q28" s="122" t="s">
        <v>164</v>
      </c>
    </row>
    <row r="29" spans="1:19" ht="25.5" customHeight="1" x14ac:dyDescent="0.15">
      <c r="A29" s="141">
        <v>14</v>
      </c>
      <c r="B29" s="123"/>
      <c r="C29" s="90" t="s">
        <v>161</v>
      </c>
      <c r="D29" s="124"/>
      <c r="E29" s="90" t="s">
        <v>46</v>
      </c>
      <c r="F29" s="110"/>
      <c r="G29" s="104"/>
      <c r="H29" s="102" t="s">
        <v>154</v>
      </c>
      <c r="I29" s="111"/>
      <c r="J29" s="275"/>
      <c r="K29" s="276"/>
      <c r="L29" s="276"/>
      <c r="M29" s="277"/>
      <c r="N29" s="109"/>
      <c r="O29" s="122" t="s">
        <v>36</v>
      </c>
      <c r="P29" s="109"/>
      <c r="Q29" s="122" t="s">
        <v>164</v>
      </c>
    </row>
    <row r="30" spans="1:19" ht="25.5" customHeight="1" x14ac:dyDescent="0.15">
      <c r="A30" s="141">
        <v>15</v>
      </c>
      <c r="B30" s="123"/>
      <c r="C30" s="90" t="s">
        <v>161</v>
      </c>
      <c r="D30" s="124"/>
      <c r="E30" s="90" t="s">
        <v>46</v>
      </c>
      <c r="F30" s="110"/>
      <c r="G30" s="104"/>
      <c r="H30" s="102" t="s">
        <v>154</v>
      </c>
      <c r="I30" s="111"/>
      <c r="J30" s="275"/>
      <c r="K30" s="276"/>
      <c r="L30" s="276"/>
      <c r="M30" s="277"/>
      <c r="N30" s="109"/>
      <c r="O30" s="122" t="s">
        <v>36</v>
      </c>
      <c r="P30" s="109"/>
      <c r="Q30" s="122" t="s">
        <v>164</v>
      </c>
    </row>
    <row r="31" spans="1:19" ht="25.5" customHeight="1" x14ac:dyDescent="0.15">
      <c r="A31" s="141">
        <v>16</v>
      </c>
      <c r="B31" s="123"/>
      <c r="C31" s="90" t="s">
        <v>161</v>
      </c>
      <c r="D31" s="124"/>
      <c r="E31" s="90" t="s">
        <v>46</v>
      </c>
      <c r="F31" s="110"/>
      <c r="G31" s="104"/>
      <c r="H31" s="102" t="s">
        <v>154</v>
      </c>
      <c r="I31" s="111"/>
      <c r="J31" s="275"/>
      <c r="K31" s="276"/>
      <c r="L31" s="276"/>
      <c r="M31" s="277"/>
      <c r="N31" s="109"/>
      <c r="O31" s="122" t="s">
        <v>36</v>
      </c>
      <c r="P31" s="109"/>
      <c r="Q31" s="122" t="s">
        <v>164</v>
      </c>
    </row>
    <row r="32" spans="1:19" ht="25.5" customHeight="1" x14ac:dyDescent="0.15">
      <c r="A32" s="141">
        <v>17</v>
      </c>
      <c r="B32" s="123"/>
      <c r="C32" s="90" t="s">
        <v>161</v>
      </c>
      <c r="D32" s="124"/>
      <c r="E32" s="90" t="s">
        <v>46</v>
      </c>
      <c r="F32" s="110"/>
      <c r="G32" s="104"/>
      <c r="H32" s="102" t="s">
        <v>154</v>
      </c>
      <c r="I32" s="111"/>
      <c r="J32" s="275"/>
      <c r="K32" s="276"/>
      <c r="L32" s="276"/>
      <c r="M32" s="277"/>
      <c r="N32" s="109"/>
      <c r="O32" s="122" t="s">
        <v>36</v>
      </c>
      <c r="P32" s="109"/>
      <c r="Q32" s="122" t="s">
        <v>164</v>
      </c>
    </row>
    <row r="33" spans="1:17" ht="25.5" customHeight="1" x14ac:dyDescent="0.15">
      <c r="A33" s="141">
        <v>18</v>
      </c>
      <c r="B33" s="123"/>
      <c r="C33" s="90" t="s">
        <v>161</v>
      </c>
      <c r="D33" s="124"/>
      <c r="E33" s="90" t="s">
        <v>46</v>
      </c>
      <c r="F33" s="110"/>
      <c r="G33" s="104"/>
      <c r="H33" s="102" t="s">
        <v>154</v>
      </c>
      <c r="I33" s="111"/>
      <c r="J33" s="275"/>
      <c r="K33" s="276"/>
      <c r="L33" s="276"/>
      <c r="M33" s="277"/>
      <c r="N33" s="109"/>
      <c r="O33" s="122" t="s">
        <v>36</v>
      </c>
      <c r="P33" s="109"/>
      <c r="Q33" s="122" t="s">
        <v>164</v>
      </c>
    </row>
    <row r="34" spans="1:17" ht="25.5" customHeight="1" x14ac:dyDescent="0.15">
      <c r="A34" s="141">
        <v>19</v>
      </c>
      <c r="B34" s="123"/>
      <c r="C34" s="90" t="s">
        <v>161</v>
      </c>
      <c r="D34" s="124"/>
      <c r="E34" s="90" t="s">
        <v>46</v>
      </c>
      <c r="F34" s="110"/>
      <c r="G34" s="104"/>
      <c r="H34" s="102" t="s">
        <v>154</v>
      </c>
      <c r="I34" s="111"/>
      <c r="J34" s="275"/>
      <c r="K34" s="276"/>
      <c r="L34" s="276"/>
      <c r="M34" s="277"/>
      <c r="N34" s="109"/>
      <c r="O34" s="122" t="s">
        <v>36</v>
      </c>
      <c r="P34" s="109"/>
      <c r="Q34" s="122" t="s">
        <v>164</v>
      </c>
    </row>
    <row r="35" spans="1:17" ht="25.5" customHeight="1" x14ac:dyDescent="0.15">
      <c r="A35" s="141">
        <v>20</v>
      </c>
      <c r="B35" s="123"/>
      <c r="C35" s="90" t="s">
        <v>161</v>
      </c>
      <c r="D35" s="124"/>
      <c r="E35" s="90" t="s">
        <v>46</v>
      </c>
      <c r="F35" s="110"/>
      <c r="G35" s="104"/>
      <c r="H35" s="102" t="s">
        <v>154</v>
      </c>
      <c r="I35" s="111"/>
      <c r="J35" s="275"/>
      <c r="K35" s="276"/>
      <c r="L35" s="276"/>
      <c r="M35" s="277"/>
      <c r="N35" s="109"/>
      <c r="O35" s="122" t="s">
        <v>36</v>
      </c>
      <c r="P35" s="109"/>
      <c r="Q35" s="122" t="s">
        <v>164</v>
      </c>
    </row>
    <row r="36" spans="1:17" ht="25.5" customHeight="1" x14ac:dyDescent="0.15">
      <c r="A36" s="141">
        <v>21</v>
      </c>
      <c r="B36" s="123"/>
      <c r="C36" s="90" t="s">
        <v>161</v>
      </c>
      <c r="D36" s="124"/>
      <c r="E36" s="90" t="s">
        <v>46</v>
      </c>
      <c r="F36" s="110"/>
      <c r="G36" s="104"/>
      <c r="H36" s="102" t="s">
        <v>154</v>
      </c>
      <c r="I36" s="111"/>
      <c r="J36" s="275"/>
      <c r="K36" s="276"/>
      <c r="L36" s="276"/>
      <c r="M36" s="277"/>
      <c r="N36" s="109"/>
      <c r="O36" s="122" t="s">
        <v>36</v>
      </c>
      <c r="P36" s="109"/>
      <c r="Q36" s="122" t="s">
        <v>164</v>
      </c>
    </row>
    <row r="37" spans="1:17" ht="25.5" customHeight="1" x14ac:dyDescent="0.15">
      <c r="A37" s="141">
        <v>22</v>
      </c>
      <c r="B37" s="123"/>
      <c r="C37" s="90" t="s">
        <v>161</v>
      </c>
      <c r="D37" s="124"/>
      <c r="E37" s="90" t="s">
        <v>46</v>
      </c>
      <c r="F37" s="110"/>
      <c r="G37" s="104"/>
      <c r="H37" s="102" t="s">
        <v>154</v>
      </c>
      <c r="I37" s="111"/>
      <c r="J37" s="275"/>
      <c r="K37" s="276"/>
      <c r="L37" s="276"/>
      <c r="M37" s="277"/>
      <c r="N37" s="109"/>
      <c r="O37" s="122" t="s">
        <v>36</v>
      </c>
      <c r="P37" s="109"/>
      <c r="Q37" s="122" t="s">
        <v>164</v>
      </c>
    </row>
    <row r="38" spans="1:17" ht="25.5" customHeight="1" x14ac:dyDescent="0.15">
      <c r="A38" s="141">
        <v>23</v>
      </c>
      <c r="B38" s="123"/>
      <c r="C38" s="90" t="s">
        <v>161</v>
      </c>
      <c r="D38" s="124"/>
      <c r="E38" s="90" t="s">
        <v>46</v>
      </c>
      <c r="F38" s="110"/>
      <c r="G38" s="104"/>
      <c r="H38" s="102" t="s">
        <v>154</v>
      </c>
      <c r="I38" s="111"/>
      <c r="J38" s="275"/>
      <c r="K38" s="276"/>
      <c r="L38" s="276"/>
      <c r="M38" s="277"/>
      <c r="N38" s="109"/>
      <c r="O38" s="122" t="s">
        <v>36</v>
      </c>
      <c r="P38" s="109"/>
      <c r="Q38" s="122" t="s">
        <v>164</v>
      </c>
    </row>
    <row r="39" spans="1:17" ht="25.5" customHeight="1" thickBot="1" x14ac:dyDescent="0.2">
      <c r="A39" s="142">
        <v>24</v>
      </c>
      <c r="B39" s="123"/>
      <c r="C39" s="16" t="s">
        <v>92</v>
      </c>
      <c r="D39" s="124"/>
      <c r="E39" s="16" t="s">
        <v>49</v>
      </c>
      <c r="F39" s="145"/>
      <c r="G39" s="146"/>
      <c r="H39" s="147" t="s">
        <v>154</v>
      </c>
      <c r="I39" s="148"/>
      <c r="J39" s="287"/>
      <c r="K39" s="288"/>
      <c r="L39" s="288"/>
      <c r="M39" s="289"/>
      <c r="N39" s="19"/>
      <c r="O39" s="149" t="s">
        <v>36</v>
      </c>
      <c r="P39" s="19"/>
      <c r="Q39" s="149" t="s">
        <v>36</v>
      </c>
    </row>
    <row r="40" spans="1:17" ht="25.5" customHeight="1" thickBot="1" x14ac:dyDescent="0.2">
      <c r="A40" s="290" t="s">
        <v>201</v>
      </c>
      <c r="B40" s="291"/>
      <c r="C40" s="291"/>
      <c r="D40" s="292" t="str">
        <f>IF(B16="","",COUNT(B16:B39))</f>
        <v/>
      </c>
      <c r="E40" s="293"/>
      <c r="F40" s="151"/>
      <c r="G40" s="159"/>
      <c r="H40" s="158"/>
      <c r="I40" s="150"/>
      <c r="J40" s="298"/>
      <c r="K40" s="298"/>
      <c r="L40" s="298"/>
      <c r="M40" s="298"/>
      <c r="N40" s="153"/>
      <c r="O40" s="153"/>
      <c r="P40" s="153"/>
      <c r="Q40" s="153"/>
    </row>
  </sheetData>
  <mergeCells count="40">
    <mergeCell ref="A1:C1"/>
    <mergeCell ref="J39:M39"/>
    <mergeCell ref="A40:C40"/>
    <mergeCell ref="D40:E40"/>
    <mergeCell ref="L2:Q2"/>
    <mergeCell ref="M7:Q7"/>
    <mergeCell ref="J23:M23"/>
    <mergeCell ref="J24:M24"/>
    <mergeCell ref="J25:M25"/>
    <mergeCell ref="J26:M26"/>
    <mergeCell ref="J17:M17"/>
    <mergeCell ref="J18:M18"/>
    <mergeCell ref="J19:M19"/>
    <mergeCell ref="J20:M20"/>
    <mergeCell ref="J21:M21"/>
    <mergeCell ref="J40:M40"/>
    <mergeCell ref="G15:I15"/>
    <mergeCell ref="J15:M15"/>
    <mergeCell ref="J16:M16"/>
    <mergeCell ref="B5:Q5"/>
    <mergeCell ref="L3:Q3"/>
    <mergeCell ref="N15:O15"/>
    <mergeCell ref="P15:Q15"/>
    <mergeCell ref="M11:P11"/>
    <mergeCell ref="M12:P12"/>
    <mergeCell ref="J38:M38"/>
    <mergeCell ref="M9:Q9"/>
    <mergeCell ref="M13:Q13"/>
    <mergeCell ref="J32:M32"/>
    <mergeCell ref="J33:M33"/>
    <mergeCell ref="J34:M34"/>
    <mergeCell ref="J35:M35"/>
    <mergeCell ref="J36:M36"/>
    <mergeCell ref="J27:M27"/>
    <mergeCell ref="J28:M28"/>
    <mergeCell ref="J29:M29"/>
    <mergeCell ref="J30:M30"/>
    <mergeCell ref="J31:M31"/>
    <mergeCell ref="J22:M22"/>
    <mergeCell ref="J37:M37"/>
  </mergeCells>
  <phoneticPr fontId="2"/>
  <dataValidations count="1">
    <dataValidation type="list" allowBlank="1" showInputMessage="1" showErrorMessage="1" sqref="F16:F39" xr:uid="{00000000-0002-0000-0200-000000000000}">
      <formula1>$S$16:$S$22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0"/>
  <sheetViews>
    <sheetView view="pageBreakPreview" zoomScale="85" zoomScaleNormal="100" zoomScaleSheetLayoutView="85" workbookViewId="0">
      <selection activeCell="B16" sqref="B16"/>
    </sheetView>
  </sheetViews>
  <sheetFormatPr defaultRowHeight="18.75" x14ac:dyDescent="0.15"/>
  <cols>
    <col min="1" max="1" width="3.75" style="98" bestFit="1" customWidth="1"/>
    <col min="2" max="2" width="5.625" style="98" customWidth="1"/>
    <col min="3" max="3" width="2.625" style="98" customWidth="1"/>
    <col min="4" max="4" width="5.625" style="98" customWidth="1"/>
    <col min="5" max="5" width="2.625" style="98" customWidth="1"/>
    <col min="6" max="6" width="5.625" style="98" customWidth="1"/>
    <col min="7" max="7" width="9.125" style="98" customWidth="1"/>
    <col min="8" max="8" width="2.625" style="98" customWidth="1"/>
    <col min="9" max="9" width="9.125" style="98" customWidth="1"/>
    <col min="10" max="11" width="6.875" style="98" customWidth="1"/>
    <col min="12" max="13" width="3.75" style="98" customWidth="1"/>
    <col min="14" max="14" width="5.625" style="98" customWidth="1"/>
    <col min="15" max="15" width="2.625" style="98" customWidth="1"/>
    <col min="16" max="16" width="5.625" style="98" customWidth="1"/>
    <col min="17" max="17" width="2.625" style="98" customWidth="1"/>
    <col min="18" max="18" width="9" style="98"/>
    <col min="19" max="19" width="0" style="98" hidden="1" customWidth="1"/>
    <col min="20" max="16384" width="9" style="98"/>
  </cols>
  <sheetData>
    <row r="1" spans="1:19" customFormat="1" ht="12.75" customHeight="1" x14ac:dyDescent="0.15">
      <c r="A1" s="286" t="s">
        <v>208</v>
      </c>
      <c r="B1" s="286"/>
      <c r="C1" s="286"/>
    </row>
    <row r="2" spans="1:19" customFormat="1" ht="24.75" customHeight="1" x14ac:dyDescent="0.15">
      <c r="A2" s="6"/>
      <c r="B2" s="6"/>
      <c r="L2" s="294" t="s">
        <v>200</v>
      </c>
      <c r="M2" s="295"/>
      <c r="N2" s="295"/>
      <c r="O2" s="295"/>
      <c r="P2" s="295"/>
      <c r="Q2" s="296"/>
    </row>
    <row r="3" spans="1:19" customFormat="1" ht="24.75" customHeight="1" x14ac:dyDescent="0.15">
      <c r="A3" s="6"/>
      <c r="B3" s="6"/>
      <c r="L3" s="283" t="s">
        <v>167</v>
      </c>
      <c r="M3" s="283"/>
      <c r="N3" s="283"/>
      <c r="O3" s="283"/>
      <c r="P3" s="283"/>
      <c r="Q3" s="283"/>
    </row>
    <row r="4" spans="1:19" customFormat="1" ht="12" customHeight="1" x14ac:dyDescent="0.15"/>
    <row r="5" spans="1:19" customFormat="1" ht="14.25" x14ac:dyDescent="0.15">
      <c r="B5" s="281" t="s">
        <v>212</v>
      </c>
      <c r="C5" s="281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9" customFormat="1" ht="12" customHeight="1" x14ac:dyDescent="0.15">
      <c r="B6" s="95"/>
      <c r="C6" s="95"/>
      <c r="D6" s="95"/>
      <c r="E6" s="95"/>
      <c r="F6" s="95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</row>
    <row r="7" spans="1:19" customFormat="1" ht="15" customHeight="1" x14ac:dyDescent="0.15">
      <c r="I7" s="98"/>
      <c r="J7" s="98"/>
      <c r="K7" s="17" t="s">
        <v>185</v>
      </c>
      <c r="L7" s="17"/>
      <c r="M7" s="297" t="str">
        <f>'申請書（様式１－２）'!L1</f>
        <v/>
      </c>
      <c r="N7" s="279" t="str">
        <f>IF(OR('申請書（様式１－１）'!M9=""),"",'申請書（様式１－１）'!M9)</f>
        <v/>
      </c>
      <c r="O7" s="279" t="str">
        <f>IF(OR('申請書（様式１－１）'!N9=""),"",'申請書（様式１－１）'!N9)</f>
        <v/>
      </c>
      <c r="P7" s="279" t="str">
        <f>IF(OR('申請書（様式１－１）'!O9=""),"",'申請書（様式１－１）'!O9)</f>
        <v/>
      </c>
      <c r="Q7" s="279" t="str">
        <f>IF(OR('申請書（様式１－１）'!P9=""),"",'申請書（様式１－１）'!P9)</f>
        <v/>
      </c>
    </row>
    <row r="8" spans="1:19" customFormat="1" ht="7.5" customHeight="1" x14ac:dyDescent="0.15">
      <c r="I8" s="98"/>
      <c r="J8" s="98"/>
      <c r="K8" s="98"/>
      <c r="L8" s="98"/>
      <c r="M8" s="17"/>
      <c r="N8" s="6"/>
      <c r="O8" s="6"/>
      <c r="P8" s="6"/>
      <c r="Q8" s="6"/>
    </row>
    <row r="9" spans="1:19" customFormat="1" ht="15" customHeight="1" x14ac:dyDescent="0.15">
      <c r="I9" s="98"/>
      <c r="J9" s="98"/>
      <c r="K9" s="17" t="s">
        <v>139</v>
      </c>
      <c r="L9" s="17"/>
      <c r="M9" s="278" t="str">
        <f>'申請書（様式１－２）'!O1</f>
        <v/>
      </c>
      <c r="N9" s="278" t="str">
        <f>IF(OR('申請書（様式１－１）'!M12=""),"",'申請書（様式１－１）'!M12)</f>
        <v/>
      </c>
      <c r="O9" s="278" t="str">
        <f>IF(OR('申請書（様式１－１）'!N12=""),"",'申請書（様式１－１）'!N12)</f>
        <v/>
      </c>
      <c r="P9" s="278" t="str">
        <f>IF(OR('申請書（様式１－１）'!O12=""),"",'申請書（様式１－１）'!O12)</f>
        <v/>
      </c>
      <c r="Q9" s="278" t="str">
        <f>IF(OR('申請書（様式１－１）'!P12=""),"",'申請書（様式１－１）'!P12)</f>
        <v/>
      </c>
    </row>
    <row r="10" spans="1:19" customFormat="1" ht="7.5" customHeight="1" x14ac:dyDescent="0.15">
      <c r="I10" s="98"/>
      <c r="J10" s="98"/>
      <c r="K10" s="98"/>
      <c r="L10" s="98"/>
      <c r="M10" s="17"/>
      <c r="N10" s="6"/>
      <c r="O10" s="6"/>
      <c r="P10" s="6"/>
      <c r="Q10" s="6"/>
    </row>
    <row r="11" spans="1:19" customFormat="1" ht="15" customHeight="1" x14ac:dyDescent="0.15">
      <c r="I11" s="98"/>
      <c r="J11" s="98"/>
      <c r="K11" s="17" t="s">
        <v>163</v>
      </c>
      <c r="L11" s="17"/>
      <c r="M11" s="286" t="str">
        <f>IF(OR('申請書（様式１－１）'!K11=""),"",'申請書（様式１－１）'!K11)</f>
        <v/>
      </c>
      <c r="N11" s="286"/>
      <c r="O11" s="286"/>
      <c r="P11" s="286"/>
      <c r="Q11" s="132"/>
    </row>
    <row r="12" spans="1:19" customFormat="1" ht="15" customHeight="1" x14ac:dyDescent="0.15">
      <c r="I12" s="98"/>
      <c r="J12" s="98"/>
      <c r="K12" s="98"/>
      <c r="L12" s="98"/>
      <c r="M12" s="286" t="s">
        <v>199</v>
      </c>
      <c r="N12" s="286"/>
      <c r="O12" s="286"/>
      <c r="P12" s="286"/>
      <c r="Q12" s="6"/>
    </row>
    <row r="13" spans="1:19" customFormat="1" ht="15" customHeight="1" x14ac:dyDescent="0.15">
      <c r="I13" s="98"/>
      <c r="J13" s="98"/>
      <c r="K13" s="105" t="s">
        <v>153</v>
      </c>
      <c r="L13" s="105"/>
      <c r="M13" s="279" t="str">
        <f>IF(OR('申請書（様式１－１）'!C28=""),"",'申請書（様式１－１）'!C28)</f>
        <v/>
      </c>
      <c r="N13" s="279"/>
      <c r="O13" s="279"/>
      <c r="P13" s="279"/>
      <c r="Q13" s="279"/>
    </row>
    <row r="14" spans="1:19" customFormat="1" ht="13.5" x14ac:dyDescent="0.15">
      <c r="I14" s="42"/>
      <c r="J14" s="42"/>
      <c r="K14" s="42"/>
      <c r="L14" s="42"/>
      <c r="M14" s="42"/>
      <c r="N14" s="97"/>
      <c r="O14" s="97"/>
      <c r="P14" s="97"/>
      <c r="Q14" s="97"/>
    </row>
    <row r="15" spans="1:19" customFormat="1" ht="18.75" customHeight="1" x14ac:dyDescent="0.15">
      <c r="A15" s="141" t="s">
        <v>191</v>
      </c>
      <c r="B15" s="104" t="s">
        <v>24</v>
      </c>
      <c r="C15" s="102"/>
      <c r="D15" s="102" t="s">
        <v>46</v>
      </c>
      <c r="E15" s="102"/>
      <c r="F15" s="110" t="s">
        <v>51</v>
      </c>
      <c r="G15" s="280" t="s">
        <v>162</v>
      </c>
      <c r="H15" s="280"/>
      <c r="I15" s="280"/>
      <c r="J15" s="275" t="s">
        <v>158</v>
      </c>
      <c r="K15" s="276"/>
      <c r="L15" s="276"/>
      <c r="M15" s="277"/>
      <c r="N15" s="284" t="s">
        <v>160</v>
      </c>
      <c r="O15" s="285"/>
      <c r="P15" s="284" t="s">
        <v>159</v>
      </c>
      <c r="Q15" s="285"/>
    </row>
    <row r="16" spans="1:19" customFormat="1" ht="25.5" customHeight="1" x14ac:dyDescent="0.15">
      <c r="A16" s="141">
        <v>1</v>
      </c>
      <c r="B16" s="123"/>
      <c r="C16" s="90" t="s">
        <v>161</v>
      </c>
      <c r="D16" s="124"/>
      <c r="E16" s="90" t="s">
        <v>46</v>
      </c>
      <c r="F16" s="110"/>
      <c r="G16" s="104"/>
      <c r="H16" s="102" t="s">
        <v>154</v>
      </c>
      <c r="I16" s="111"/>
      <c r="J16" s="275"/>
      <c r="K16" s="276"/>
      <c r="L16" s="276"/>
      <c r="M16" s="277"/>
      <c r="N16" s="109"/>
      <c r="O16" s="122" t="s">
        <v>36</v>
      </c>
      <c r="P16" s="109"/>
      <c r="Q16" s="122" t="s">
        <v>36</v>
      </c>
      <c r="S16" t="s">
        <v>192</v>
      </c>
    </row>
    <row r="17" spans="1:19" customFormat="1" ht="25.5" customHeight="1" x14ac:dyDescent="0.15">
      <c r="A17" s="141">
        <v>2</v>
      </c>
      <c r="B17" s="123"/>
      <c r="C17" s="90" t="s">
        <v>161</v>
      </c>
      <c r="D17" s="124"/>
      <c r="E17" s="90" t="s">
        <v>46</v>
      </c>
      <c r="F17" s="110"/>
      <c r="G17" s="104"/>
      <c r="H17" s="102" t="s">
        <v>154</v>
      </c>
      <c r="I17" s="111"/>
      <c r="J17" s="275"/>
      <c r="K17" s="276"/>
      <c r="L17" s="276"/>
      <c r="M17" s="277"/>
      <c r="N17" s="109"/>
      <c r="O17" s="122" t="s">
        <v>36</v>
      </c>
      <c r="P17" s="109"/>
      <c r="Q17" s="122" t="s">
        <v>36</v>
      </c>
      <c r="S17" t="s">
        <v>193</v>
      </c>
    </row>
    <row r="18" spans="1:19" customFormat="1" ht="25.5" customHeight="1" x14ac:dyDescent="0.15">
      <c r="A18" s="141">
        <v>3</v>
      </c>
      <c r="B18" s="123"/>
      <c r="C18" s="90" t="s">
        <v>161</v>
      </c>
      <c r="D18" s="124"/>
      <c r="E18" s="90" t="s">
        <v>46</v>
      </c>
      <c r="F18" s="110"/>
      <c r="G18" s="104"/>
      <c r="H18" s="102" t="s">
        <v>154</v>
      </c>
      <c r="I18" s="111"/>
      <c r="J18" s="275"/>
      <c r="K18" s="276"/>
      <c r="L18" s="276"/>
      <c r="M18" s="277"/>
      <c r="N18" s="109"/>
      <c r="O18" s="122" t="s">
        <v>36</v>
      </c>
      <c r="P18" s="109"/>
      <c r="Q18" s="122" t="s">
        <v>36</v>
      </c>
      <c r="S18" t="s">
        <v>194</v>
      </c>
    </row>
    <row r="19" spans="1:19" customFormat="1" ht="25.5" customHeight="1" x14ac:dyDescent="0.15">
      <c r="A19" s="141">
        <v>4</v>
      </c>
      <c r="B19" s="123"/>
      <c r="C19" s="90" t="s">
        <v>161</v>
      </c>
      <c r="D19" s="124"/>
      <c r="E19" s="90" t="s">
        <v>46</v>
      </c>
      <c r="F19" s="110"/>
      <c r="G19" s="104"/>
      <c r="H19" s="102" t="s">
        <v>154</v>
      </c>
      <c r="I19" s="111"/>
      <c r="J19" s="275"/>
      <c r="K19" s="276"/>
      <c r="L19" s="276"/>
      <c r="M19" s="277"/>
      <c r="N19" s="109"/>
      <c r="O19" s="122" t="s">
        <v>36</v>
      </c>
      <c r="P19" s="109"/>
      <c r="Q19" s="122" t="s">
        <v>36</v>
      </c>
      <c r="S19" t="s">
        <v>195</v>
      </c>
    </row>
    <row r="20" spans="1:19" customFormat="1" ht="25.5" customHeight="1" x14ac:dyDescent="0.15">
      <c r="A20" s="141">
        <v>5</v>
      </c>
      <c r="B20" s="123"/>
      <c r="C20" s="90" t="s">
        <v>161</v>
      </c>
      <c r="D20" s="124"/>
      <c r="E20" s="90" t="s">
        <v>46</v>
      </c>
      <c r="F20" s="110"/>
      <c r="G20" s="104"/>
      <c r="H20" s="102" t="s">
        <v>154</v>
      </c>
      <c r="I20" s="111"/>
      <c r="J20" s="275"/>
      <c r="K20" s="276"/>
      <c r="L20" s="276"/>
      <c r="M20" s="277"/>
      <c r="N20" s="109"/>
      <c r="O20" s="122" t="s">
        <v>36</v>
      </c>
      <c r="P20" s="109"/>
      <c r="Q20" s="122" t="s">
        <v>36</v>
      </c>
      <c r="S20" t="s">
        <v>196</v>
      </c>
    </row>
    <row r="21" spans="1:19" customFormat="1" ht="25.5" customHeight="1" x14ac:dyDescent="0.15">
      <c r="A21" s="141">
        <v>6</v>
      </c>
      <c r="B21" s="123"/>
      <c r="C21" s="90" t="s">
        <v>161</v>
      </c>
      <c r="D21" s="124"/>
      <c r="E21" s="90" t="s">
        <v>46</v>
      </c>
      <c r="F21" s="110"/>
      <c r="G21" s="104"/>
      <c r="H21" s="102" t="s">
        <v>154</v>
      </c>
      <c r="I21" s="111"/>
      <c r="J21" s="275"/>
      <c r="K21" s="276"/>
      <c r="L21" s="276"/>
      <c r="M21" s="277"/>
      <c r="N21" s="109"/>
      <c r="O21" s="122" t="s">
        <v>36</v>
      </c>
      <c r="P21" s="109"/>
      <c r="Q21" s="122" t="s">
        <v>36</v>
      </c>
      <c r="S21" t="s">
        <v>197</v>
      </c>
    </row>
    <row r="22" spans="1:19" customFormat="1" ht="25.5" customHeight="1" x14ac:dyDescent="0.15">
      <c r="A22" s="141">
        <v>7</v>
      </c>
      <c r="B22" s="123"/>
      <c r="C22" s="90" t="s">
        <v>161</v>
      </c>
      <c r="D22" s="124"/>
      <c r="E22" s="90" t="s">
        <v>46</v>
      </c>
      <c r="F22" s="110"/>
      <c r="G22" s="104"/>
      <c r="H22" s="102" t="s">
        <v>154</v>
      </c>
      <c r="I22" s="111"/>
      <c r="J22" s="275"/>
      <c r="K22" s="276"/>
      <c r="L22" s="276"/>
      <c r="M22" s="277"/>
      <c r="N22" s="109"/>
      <c r="O22" s="122" t="s">
        <v>36</v>
      </c>
      <c r="P22" s="109"/>
      <c r="Q22" s="122" t="s">
        <v>36</v>
      </c>
      <c r="S22" t="s">
        <v>198</v>
      </c>
    </row>
    <row r="23" spans="1:19" customFormat="1" ht="25.5" customHeight="1" x14ac:dyDescent="0.15">
      <c r="A23" s="141">
        <v>8</v>
      </c>
      <c r="B23" s="123"/>
      <c r="C23" s="90" t="s">
        <v>161</v>
      </c>
      <c r="D23" s="124"/>
      <c r="E23" s="90" t="s">
        <v>46</v>
      </c>
      <c r="F23" s="110"/>
      <c r="G23" s="104"/>
      <c r="H23" s="102" t="s">
        <v>154</v>
      </c>
      <c r="I23" s="111"/>
      <c r="J23" s="275"/>
      <c r="K23" s="276"/>
      <c r="L23" s="276"/>
      <c r="M23" s="277"/>
      <c r="N23" s="109"/>
      <c r="O23" s="122" t="s">
        <v>36</v>
      </c>
      <c r="P23" s="109"/>
      <c r="Q23" s="122" t="s">
        <v>36</v>
      </c>
    </row>
    <row r="24" spans="1:19" customFormat="1" ht="25.5" customHeight="1" x14ac:dyDescent="0.15">
      <c r="A24" s="141">
        <v>9</v>
      </c>
      <c r="B24" s="123"/>
      <c r="C24" s="90" t="s">
        <v>161</v>
      </c>
      <c r="D24" s="124"/>
      <c r="E24" s="90" t="s">
        <v>46</v>
      </c>
      <c r="F24" s="110"/>
      <c r="G24" s="104"/>
      <c r="H24" s="102" t="s">
        <v>154</v>
      </c>
      <c r="I24" s="111"/>
      <c r="J24" s="275"/>
      <c r="K24" s="276"/>
      <c r="L24" s="276"/>
      <c r="M24" s="277"/>
      <c r="N24" s="109"/>
      <c r="O24" s="122" t="s">
        <v>36</v>
      </c>
      <c r="P24" s="109"/>
      <c r="Q24" s="122" t="s">
        <v>36</v>
      </c>
    </row>
    <row r="25" spans="1:19" ht="25.5" customHeight="1" x14ac:dyDescent="0.15">
      <c r="A25" s="141">
        <v>10</v>
      </c>
      <c r="B25" s="123"/>
      <c r="C25" s="90" t="s">
        <v>161</v>
      </c>
      <c r="D25" s="124"/>
      <c r="E25" s="90" t="s">
        <v>46</v>
      </c>
      <c r="F25" s="110"/>
      <c r="G25" s="104"/>
      <c r="H25" s="102" t="s">
        <v>154</v>
      </c>
      <c r="I25" s="111"/>
      <c r="J25" s="275"/>
      <c r="K25" s="276"/>
      <c r="L25" s="276"/>
      <c r="M25" s="277"/>
      <c r="N25" s="109"/>
      <c r="O25" s="122" t="s">
        <v>36</v>
      </c>
      <c r="P25" s="109"/>
      <c r="Q25" s="122" t="s">
        <v>36</v>
      </c>
      <c r="R25"/>
    </row>
    <row r="26" spans="1:19" ht="25.5" customHeight="1" x14ac:dyDescent="0.15">
      <c r="A26" s="141">
        <v>11</v>
      </c>
      <c r="B26" s="123"/>
      <c r="C26" s="90" t="s">
        <v>161</v>
      </c>
      <c r="D26" s="124"/>
      <c r="E26" s="90" t="s">
        <v>46</v>
      </c>
      <c r="F26" s="110"/>
      <c r="G26" s="104"/>
      <c r="H26" s="102" t="s">
        <v>154</v>
      </c>
      <c r="I26" s="111"/>
      <c r="J26" s="275"/>
      <c r="K26" s="276"/>
      <c r="L26" s="276"/>
      <c r="M26" s="277"/>
      <c r="N26" s="109"/>
      <c r="O26" s="122" t="s">
        <v>36</v>
      </c>
      <c r="P26" s="109"/>
      <c r="Q26" s="122" t="s">
        <v>36</v>
      </c>
    </row>
    <row r="27" spans="1:19" ht="25.5" customHeight="1" x14ac:dyDescent="0.15">
      <c r="A27" s="141">
        <v>12</v>
      </c>
      <c r="B27" s="123"/>
      <c r="C27" s="90" t="s">
        <v>161</v>
      </c>
      <c r="D27" s="124"/>
      <c r="E27" s="90" t="s">
        <v>46</v>
      </c>
      <c r="F27" s="110"/>
      <c r="G27" s="104"/>
      <c r="H27" s="102" t="s">
        <v>154</v>
      </c>
      <c r="I27" s="111"/>
      <c r="J27" s="275"/>
      <c r="K27" s="276"/>
      <c r="L27" s="276"/>
      <c r="M27" s="277"/>
      <c r="N27" s="109"/>
      <c r="O27" s="122" t="s">
        <v>36</v>
      </c>
      <c r="P27" s="109"/>
      <c r="Q27" s="122" t="s">
        <v>36</v>
      </c>
    </row>
    <row r="28" spans="1:19" ht="25.5" customHeight="1" x14ac:dyDescent="0.15">
      <c r="A28" s="141">
        <v>13</v>
      </c>
      <c r="B28" s="123"/>
      <c r="C28" s="90" t="s">
        <v>161</v>
      </c>
      <c r="D28" s="124"/>
      <c r="E28" s="90" t="s">
        <v>46</v>
      </c>
      <c r="F28" s="110"/>
      <c r="G28" s="104"/>
      <c r="H28" s="102" t="s">
        <v>154</v>
      </c>
      <c r="I28" s="111"/>
      <c r="J28" s="275"/>
      <c r="K28" s="276"/>
      <c r="L28" s="276"/>
      <c r="M28" s="277"/>
      <c r="N28" s="109"/>
      <c r="O28" s="122" t="s">
        <v>36</v>
      </c>
      <c r="P28" s="109"/>
      <c r="Q28" s="122" t="s">
        <v>36</v>
      </c>
    </row>
    <row r="29" spans="1:19" ht="25.5" customHeight="1" x14ac:dyDescent="0.15">
      <c r="A29" s="141">
        <v>14</v>
      </c>
      <c r="B29" s="123"/>
      <c r="C29" s="90" t="s">
        <v>161</v>
      </c>
      <c r="D29" s="124"/>
      <c r="E29" s="90" t="s">
        <v>46</v>
      </c>
      <c r="F29" s="110"/>
      <c r="G29" s="104"/>
      <c r="H29" s="102" t="s">
        <v>154</v>
      </c>
      <c r="I29" s="111"/>
      <c r="J29" s="275"/>
      <c r="K29" s="276"/>
      <c r="L29" s="276"/>
      <c r="M29" s="277"/>
      <c r="N29" s="109"/>
      <c r="O29" s="122" t="s">
        <v>36</v>
      </c>
      <c r="P29" s="109"/>
      <c r="Q29" s="122" t="s">
        <v>36</v>
      </c>
    </row>
    <row r="30" spans="1:19" ht="25.5" customHeight="1" x14ac:dyDescent="0.15">
      <c r="A30" s="141">
        <v>15</v>
      </c>
      <c r="B30" s="123"/>
      <c r="C30" s="90" t="s">
        <v>161</v>
      </c>
      <c r="D30" s="124"/>
      <c r="E30" s="90" t="s">
        <v>46</v>
      </c>
      <c r="F30" s="110"/>
      <c r="G30" s="104"/>
      <c r="H30" s="102" t="s">
        <v>154</v>
      </c>
      <c r="I30" s="111"/>
      <c r="J30" s="275"/>
      <c r="K30" s="276"/>
      <c r="L30" s="276"/>
      <c r="M30" s="277"/>
      <c r="N30" s="109"/>
      <c r="O30" s="122" t="s">
        <v>36</v>
      </c>
      <c r="P30" s="109"/>
      <c r="Q30" s="122" t="s">
        <v>36</v>
      </c>
    </row>
    <row r="31" spans="1:19" ht="25.5" customHeight="1" x14ac:dyDescent="0.15">
      <c r="A31" s="141">
        <v>16</v>
      </c>
      <c r="B31" s="123"/>
      <c r="C31" s="90" t="s">
        <v>161</v>
      </c>
      <c r="D31" s="124"/>
      <c r="E31" s="90" t="s">
        <v>46</v>
      </c>
      <c r="F31" s="110"/>
      <c r="G31" s="104"/>
      <c r="H31" s="102" t="s">
        <v>154</v>
      </c>
      <c r="I31" s="111"/>
      <c r="J31" s="275"/>
      <c r="K31" s="276"/>
      <c r="L31" s="276"/>
      <c r="M31" s="277"/>
      <c r="N31" s="109"/>
      <c r="O31" s="122" t="s">
        <v>36</v>
      </c>
      <c r="P31" s="109"/>
      <c r="Q31" s="122" t="s">
        <v>36</v>
      </c>
    </row>
    <row r="32" spans="1:19" ht="25.5" customHeight="1" x14ac:dyDescent="0.15">
      <c r="A32" s="141">
        <v>17</v>
      </c>
      <c r="B32" s="123"/>
      <c r="C32" s="90" t="s">
        <v>161</v>
      </c>
      <c r="D32" s="124"/>
      <c r="E32" s="90" t="s">
        <v>46</v>
      </c>
      <c r="F32" s="110"/>
      <c r="G32" s="104"/>
      <c r="H32" s="102" t="s">
        <v>154</v>
      </c>
      <c r="I32" s="111"/>
      <c r="J32" s="275"/>
      <c r="K32" s="276"/>
      <c r="L32" s="276"/>
      <c r="M32" s="277"/>
      <c r="N32" s="109"/>
      <c r="O32" s="122" t="s">
        <v>36</v>
      </c>
      <c r="P32" s="109"/>
      <c r="Q32" s="122" t="s">
        <v>36</v>
      </c>
    </row>
    <row r="33" spans="1:17" ht="25.5" customHeight="1" x14ac:dyDescent="0.15">
      <c r="A33" s="141">
        <v>18</v>
      </c>
      <c r="B33" s="123"/>
      <c r="C33" s="90" t="s">
        <v>161</v>
      </c>
      <c r="D33" s="124"/>
      <c r="E33" s="90" t="s">
        <v>46</v>
      </c>
      <c r="F33" s="110"/>
      <c r="G33" s="104"/>
      <c r="H33" s="102" t="s">
        <v>154</v>
      </c>
      <c r="I33" s="111"/>
      <c r="J33" s="275"/>
      <c r="K33" s="276"/>
      <c r="L33" s="276"/>
      <c r="M33" s="277"/>
      <c r="N33" s="109"/>
      <c r="O33" s="122" t="s">
        <v>36</v>
      </c>
      <c r="P33" s="109"/>
      <c r="Q33" s="122" t="s">
        <v>36</v>
      </c>
    </row>
    <row r="34" spans="1:17" ht="25.5" customHeight="1" x14ac:dyDescent="0.15">
      <c r="A34" s="141">
        <v>19</v>
      </c>
      <c r="B34" s="123"/>
      <c r="C34" s="90" t="s">
        <v>161</v>
      </c>
      <c r="D34" s="124"/>
      <c r="E34" s="90" t="s">
        <v>46</v>
      </c>
      <c r="F34" s="110"/>
      <c r="G34" s="104"/>
      <c r="H34" s="102" t="s">
        <v>154</v>
      </c>
      <c r="I34" s="111"/>
      <c r="J34" s="275"/>
      <c r="K34" s="276"/>
      <c r="L34" s="276"/>
      <c r="M34" s="277"/>
      <c r="N34" s="109"/>
      <c r="O34" s="122" t="s">
        <v>36</v>
      </c>
      <c r="P34" s="109"/>
      <c r="Q34" s="122" t="s">
        <v>36</v>
      </c>
    </row>
    <row r="35" spans="1:17" ht="25.5" customHeight="1" x14ac:dyDescent="0.15">
      <c r="A35" s="141">
        <v>20</v>
      </c>
      <c r="B35" s="123"/>
      <c r="C35" s="90" t="s">
        <v>161</v>
      </c>
      <c r="D35" s="124"/>
      <c r="E35" s="90" t="s">
        <v>46</v>
      </c>
      <c r="F35" s="110"/>
      <c r="G35" s="104"/>
      <c r="H35" s="102" t="s">
        <v>154</v>
      </c>
      <c r="I35" s="111"/>
      <c r="J35" s="275"/>
      <c r="K35" s="276"/>
      <c r="L35" s="276"/>
      <c r="M35" s="277"/>
      <c r="N35" s="109"/>
      <c r="O35" s="122" t="s">
        <v>36</v>
      </c>
      <c r="P35" s="109"/>
      <c r="Q35" s="122" t="s">
        <v>36</v>
      </c>
    </row>
    <row r="36" spans="1:17" ht="25.5" customHeight="1" x14ac:dyDescent="0.15">
      <c r="A36" s="141">
        <v>21</v>
      </c>
      <c r="B36" s="123"/>
      <c r="C36" s="90" t="s">
        <v>161</v>
      </c>
      <c r="D36" s="124"/>
      <c r="E36" s="90" t="s">
        <v>46</v>
      </c>
      <c r="F36" s="110"/>
      <c r="G36" s="104"/>
      <c r="H36" s="102" t="s">
        <v>154</v>
      </c>
      <c r="I36" s="111"/>
      <c r="J36" s="275"/>
      <c r="K36" s="276"/>
      <c r="L36" s="276"/>
      <c r="M36" s="277"/>
      <c r="N36" s="109"/>
      <c r="O36" s="122" t="s">
        <v>36</v>
      </c>
      <c r="P36" s="109"/>
      <c r="Q36" s="122" t="s">
        <v>36</v>
      </c>
    </row>
    <row r="37" spans="1:17" ht="25.5" customHeight="1" x14ac:dyDescent="0.15">
      <c r="A37" s="141">
        <v>22</v>
      </c>
      <c r="B37" s="123"/>
      <c r="C37" s="90" t="s">
        <v>161</v>
      </c>
      <c r="D37" s="124"/>
      <c r="E37" s="90" t="s">
        <v>46</v>
      </c>
      <c r="F37" s="110"/>
      <c r="G37" s="104"/>
      <c r="H37" s="102" t="s">
        <v>154</v>
      </c>
      <c r="I37" s="111"/>
      <c r="J37" s="275"/>
      <c r="K37" s="276"/>
      <c r="L37" s="276"/>
      <c r="M37" s="277"/>
      <c r="N37" s="109"/>
      <c r="O37" s="122" t="s">
        <v>36</v>
      </c>
      <c r="P37" s="109"/>
      <c r="Q37" s="122" t="s">
        <v>36</v>
      </c>
    </row>
    <row r="38" spans="1:17" ht="25.5" customHeight="1" x14ac:dyDescent="0.15">
      <c r="A38" s="141">
        <v>23</v>
      </c>
      <c r="B38" s="123"/>
      <c r="C38" s="90" t="s">
        <v>161</v>
      </c>
      <c r="D38" s="124"/>
      <c r="E38" s="90" t="s">
        <v>46</v>
      </c>
      <c r="F38" s="110"/>
      <c r="G38" s="104"/>
      <c r="H38" s="102" t="s">
        <v>154</v>
      </c>
      <c r="I38" s="111"/>
      <c r="J38" s="275"/>
      <c r="K38" s="276"/>
      <c r="L38" s="276"/>
      <c r="M38" s="277"/>
      <c r="N38" s="109"/>
      <c r="O38" s="122" t="s">
        <v>36</v>
      </c>
      <c r="P38" s="109"/>
      <c r="Q38" s="122" t="s">
        <v>36</v>
      </c>
    </row>
    <row r="39" spans="1:17" ht="25.5" customHeight="1" thickBot="1" x14ac:dyDescent="0.2">
      <c r="A39" s="142">
        <v>24</v>
      </c>
      <c r="B39" s="143"/>
      <c r="C39" s="16" t="s">
        <v>92</v>
      </c>
      <c r="D39" s="144"/>
      <c r="E39" s="16" t="s">
        <v>49</v>
      </c>
      <c r="F39" s="145"/>
      <c r="G39" s="146"/>
      <c r="H39" s="147" t="s">
        <v>154</v>
      </c>
      <c r="I39" s="148"/>
      <c r="J39" s="287"/>
      <c r="K39" s="288"/>
      <c r="L39" s="288"/>
      <c r="M39" s="289"/>
      <c r="N39" s="19"/>
      <c r="O39" s="149" t="s">
        <v>36</v>
      </c>
      <c r="P39" s="19"/>
      <c r="Q39" s="149" t="s">
        <v>36</v>
      </c>
    </row>
    <row r="40" spans="1:17" ht="25.5" customHeight="1" thickBot="1" x14ac:dyDescent="0.2">
      <c r="A40" s="290" t="s">
        <v>201</v>
      </c>
      <c r="B40" s="291"/>
      <c r="C40" s="291"/>
      <c r="D40" s="292" t="str">
        <f>'指導実績簿【前期】（様式２－１）'!D40:E40</f>
        <v/>
      </c>
      <c r="E40" s="305"/>
      <c r="F40" s="59"/>
      <c r="G40" s="303" t="s">
        <v>202</v>
      </c>
      <c r="H40" s="304"/>
      <c r="I40" s="152" t="str">
        <f>IF(B16="","",COUNT(B16:B39))</f>
        <v/>
      </c>
      <c r="J40" s="300" t="s">
        <v>203</v>
      </c>
      <c r="K40" s="301"/>
      <c r="L40" s="301"/>
      <c r="M40" s="302"/>
      <c r="N40" s="303" t="str">
        <f>IF(I40="",D40,D40+I40)</f>
        <v/>
      </c>
      <c r="O40" s="304"/>
      <c r="P40" s="299"/>
      <c r="Q40" s="298"/>
    </row>
  </sheetData>
  <mergeCells count="43">
    <mergeCell ref="A40:C40"/>
    <mergeCell ref="J40:M40"/>
    <mergeCell ref="G40:H40"/>
    <mergeCell ref="D40:E40"/>
    <mergeCell ref="N40:O40"/>
    <mergeCell ref="J39:M39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J38:M38"/>
    <mergeCell ref="J22:M22"/>
    <mergeCell ref="J23:M23"/>
    <mergeCell ref="J24:M24"/>
    <mergeCell ref="J25:M25"/>
    <mergeCell ref="J26:M26"/>
    <mergeCell ref="J17:M17"/>
    <mergeCell ref="J18:M18"/>
    <mergeCell ref="J19:M19"/>
    <mergeCell ref="J20:M20"/>
    <mergeCell ref="J21:M21"/>
    <mergeCell ref="M9:Q9"/>
    <mergeCell ref="P40:Q40"/>
    <mergeCell ref="A1:C1"/>
    <mergeCell ref="L2:Q2"/>
    <mergeCell ref="L3:Q3"/>
    <mergeCell ref="B5:Q5"/>
    <mergeCell ref="M7:Q7"/>
    <mergeCell ref="M11:P11"/>
    <mergeCell ref="M12:P12"/>
    <mergeCell ref="M13:Q13"/>
    <mergeCell ref="G15:I15"/>
    <mergeCell ref="J15:M15"/>
    <mergeCell ref="N15:O15"/>
    <mergeCell ref="P15:Q15"/>
    <mergeCell ref="J27:M27"/>
    <mergeCell ref="J16:M16"/>
  </mergeCells>
  <phoneticPr fontId="2"/>
  <dataValidations count="1">
    <dataValidation type="list" allowBlank="1" showInputMessage="1" showErrorMessage="1" sqref="F16:F39" xr:uid="{00000000-0002-0000-0300-000000000000}">
      <formula1>$S$16:$S$22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Q24"/>
  <sheetViews>
    <sheetView zoomScaleNormal="100" workbookViewId="0"/>
  </sheetViews>
  <sheetFormatPr defaultRowHeight="13.5" x14ac:dyDescent="0.15"/>
  <cols>
    <col min="1" max="1" width="6.375" customWidth="1"/>
    <col min="2" max="2" width="2.625" customWidth="1"/>
    <col min="3" max="3" width="4.375" customWidth="1"/>
    <col min="4" max="4" width="2.625" customWidth="1"/>
    <col min="5" max="5" width="4.625" customWidth="1"/>
    <col min="6" max="6" width="2.625" style="17" customWidth="1"/>
    <col min="7" max="7" width="4.25" bestFit="1" customWidth="1"/>
    <col min="8" max="8" width="7.375" customWidth="1"/>
    <col min="9" max="9" width="2.375" style="6" customWidth="1"/>
    <col min="10" max="11" width="7.375" customWidth="1"/>
    <col min="12" max="12" width="3.625" customWidth="1"/>
    <col min="13" max="13" width="8.25" customWidth="1"/>
    <col min="14" max="14" width="6.125" customWidth="1"/>
    <col min="15" max="15" width="2.75" style="17" customWidth="1"/>
    <col min="16" max="16" width="4.375" style="17" customWidth="1"/>
    <col min="17" max="17" width="3.875" customWidth="1"/>
  </cols>
  <sheetData>
    <row r="1" spans="1:17" ht="20.25" customHeight="1" x14ac:dyDescent="0.15">
      <c r="A1" t="s">
        <v>170</v>
      </c>
      <c r="N1" s="112" t="s">
        <v>47</v>
      </c>
      <c r="O1" s="306" t="str">
        <f>IF(OR('申請書（様式１－１）'!K7=""),"",'申請書（様式１－１）'!K7)</f>
        <v/>
      </c>
      <c r="P1" s="306" t="str">
        <f>IF(OR('申請書（様式１－１）'!O4=""),"",'申請書（様式１－１）'!O4)</f>
        <v/>
      </c>
      <c r="Q1" s="306" t="str">
        <f>IF(OR('申請書（様式１－１）'!P4=""),"",'申請書（様式１－１）'!P4)</f>
        <v/>
      </c>
    </row>
    <row r="2" spans="1:17" ht="15.75" customHeight="1" x14ac:dyDescent="0.15">
      <c r="N2" s="120"/>
      <c r="O2" s="121"/>
      <c r="P2" s="121"/>
      <c r="Q2" s="121"/>
    </row>
    <row r="3" spans="1:17" ht="15.75" customHeight="1" x14ac:dyDescent="0.15">
      <c r="N3" s="314" t="s">
        <v>140</v>
      </c>
      <c r="O3" s="314"/>
      <c r="P3" s="314"/>
      <c r="Q3" s="314"/>
    </row>
    <row r="4" spans="1:17" ht="14.25" x14ac:dyDescent="0.15">
      <c r="A4" s="1" t="s">
        <v>9</v>
      </c>
    </row>
    <row r="6" spans="1:17" ht="18" customHeight="1" x14ac:dyDescent="0.15">
      <c r="K6" s="2" t="s">
        <v>1</v>
      </c>
      <c r="L6" s="2"/>
      <c r="M6" s="314" t="str">
        <f>IF(OR('申請書（様式１－１）'!K9=""),"",'申請書（様式１－１）'!K9)</f>
        <v/>
      </c>
      <c r="N6" s="314"/>
      <c r="O6" s="314"/>
      <c r="P6" s="314"/>
    </row>
    <row r="7" spans="1:17" ht="10.5" customHeight="1" x14ac:dyDescent="0.15"/>
    <row r="8" spans="1:17" ht="18" customHeight="1" x14ac:dyDescent="0.15">
      <c r="K8" s="2" t="s">
        <v>2</v>
      </c>
      <c r="L8" s="2"/>
      <c r="M8" s="286" t="str">
        <f>IF(OR('申請書（様式１－１）'!K11=""),"",'申請書（様式１－１）'!K11)</f>
        <v/>
      </c>
      <c r="N8" s="286"/>
      <c r="O8" s="286"/>
      <c r="P8" s="286"/>
    </row>
    <row r="9" spans="1:17" ht="16.5" customHeight="1" x14ac:dyDescent="0.15">
      <c r="N9" s="323" t="s">
        <v>44</v>
      </c>
      <c r="O9" s="323"/>
      <c r="P9" s="323"/>
    </row>
    <row r="10" spans="1:17" ht="16.5" customHeight="1" x14ac:dyDescent="0.15">
      <c r="N10" s="74"/>
      <c r="O10" s="74"/>
      <c r="P10" s="40"/>
    </row>
    <row r="11" spans="1:17" ht="16.5" customHeight="1" x14ac:dyDescent="0.15">
      <c r="A11" s="193" t="s">
        <v>213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</row>
    <row r="12" spans="1:17" ht="16.5" customHeight="1" x14ac:dyDescent="0.15">
      <c r="A12" s="1"/>
      <c r="B12" s="1"/>
      <c r="C12" s="1"/>
      <c r="D12" s="1"/>
      <c r="E12" s="1"/>
      <c r="F12" s="32"/>
      <c r="G12" s="1"/>
      <c r="H12" s="1"/>
      <c r="I12" s="2"/>
      <c r="J12" s="1"/>
      <c r="K12" s="1"/>
      <c r="L12" s="1"/>
      <c r="M12" s="1"/>
      <c r="N12" s="1"/>
      <c r="O12" s="32"/>
      <c r="P12" s="32"/>
      <c r="Q12" s="1"/>
    </row>
    <row r="13" spans="1:17" ht="16.5" customHeight="1" x14ac:dyDescent="0.15">
      <c r="A13" s="1" t="s">
        <v>137</v>
      </c>
      <c r="B13" s="1"/>
      <c r="C13" s="1"/>
      <c r="D13" s="1"/>
      <c r="E13" s="1"/>
      <c r="F13" s="32"/>
      <c r="G13" s="1"/>
      <c r="H13" s="1"/>
      <c r="I13" s="2"/>
      <c r="J13" s="1"/>
      <c r="K13" s="1"/>
      <c r="L13" s="1"/>
      <c r="M13" s="1"/>
      <c r="N13" s="1"/>
      <c r="O13" s="32"/>
      <c r="P13" s="32"/>
      <c r="Q13" s="1"/>
    </row>
    <row r="14" spans="1:17" ht="16.5" customHeight="1" x14ac:dyDescent="0.15">
      <c r="A14" s="1"/>
      <c r="B14" s="1"/>
      <c r="C14" s="1"/>
      <c r="D14" s="1"/>
      <c r="E14" s="1"/>
      <c r="F14" s="32"/>
      <c r="G14" s="1"/>
      <c r="H14" s="1"/>
      <c r="I14" s="2"/>
      <c r="J14" s="1"/>
      <c r="K14" s="1"/>
      <c r="L14" s="1"/>
      <c r="M14" s="1"/>
      <c r="N14" s="1"/>
      <c r="O14" s="32"/>
      <c r="P14" s="32"/>
      <c r="Q14" s="1"/>
    </row>
    <row r="15" spans="1:17" ht="16.5" customHeight="1" x14ac:dyDescent="0.15">
      <c r="A15" s="193" t="s">
        <v>4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</row>
    <row r="16" spans="1:17" ht="16.5" customHeight="1" thickBot="1" x14ac:dyDescent="0.2">
      <c r="A16" s="1"/>
      <c r="B16" s="1"/>
      <c r="C16" s="1"/>
      <c r="D16" s="1"/>
      <c r="E16" s="1"/>
      <c r="F16" s="32"/>
      <c r="G16" s="1"/>
      <c r="H16" s="1"/>
      <c r="I16" s="2"/>
      <c r="J16" s="1"/>
      <c r="K16" s="1"/>
      <c r="L16" s="1"/>
      <c r="M16" s="1"/>
      <c r="N16" s="1"/>
      <c r="O16" s="32"/>
      <c r="P16" s="32"/>
      <c r="Q16" s="1"/>
    </row>
    <row r="17" spans="1:17" ht="29.25" customHeight="1" x14ac:dyDescent="0.15">
      <c r="A17" s="321" t="s">
        <v>40</v>
      </c>
      <c r="B17" s="322"/>
      <c r="C17" s="322"/>
      <c r="D17" s="322"/>
      <c r="E17" s="195"/>
      <c r="F17" s="329" t="str">
        <f>IF(OR('申請書（様式１－１）'!C20=""),"",'申請書（様式１－１）'!C20)</f>
        <v/>
      </c>
      <c r="G17" s="322" t="str">
        <f>IF(OR('申請書（様式１－１）'!F23=""),"",'申請書（様式１－１）'!F23)</f>
        <v/>
      </c>
      <c r="H17" s="322" t="str">
        <f>IF(OR('申請書（様式１－１）'!G23=""),"",'申請書（様式１－１）'!G23)</f>
        <v/>
      </c>
      <c r="I17" s="322" t="str">
        <f>IF(OR('申請書（様式１－１）'!B39=""),"",'申請書（様式１－１）'!B39)</f>
        <v/>
      </c>
      <c r="J17" s="322" t="str">
        <f>IF(OR('申請書（様式１－１）'!I23=""),"",'申請書（様式１－１）'!I23)</f>
        <v/>
      </c>
      <c r="K17" s="322" t="str">
        <f>IF(OR('申請書（様式１－１）'!J23=""),"",'申請書（様式１－１）'!J23)</f>
        <v/>
      </c>
      <c r="L17" s="322" t="str">
        <f>IF(OR('申請書（様式１－１）'!E39=""),"",'申請書（様式１－１）'!E39)</f>
        <v/>
      </c>
      <c r="M17" s="322" t="str">
        <f>IF(OR('申請書（様式１－１）'!L23=""),"",'申請書（様式１－１）'!L23)</f>
        <v/>
      </c>
      <c r="N17" s="322" t="str">
        <f>IF(OR('申請書（様式１－１）'!M23=""),"",'申請書（様式１－１）'!M23)</f>
        <v/>
      </c>
      <c r="O17" s="322" t="str">
        <f>IF(OR('申請書（様式１－１）'!H39=""),"",'申請書（様式１－１）'!H39)</f>
        <v/>
      </c>
      <c r="P17" s="322" t="str">
        <f>IF(OR('申請書（様式１－１）'!O23=""),"",'申請書（様式１－１）'!O23)</f>
        <v/>
      </c>
      <c r="Q17" s="330" t="str">
        <f>IF(OR('申請書（様式１－１）'!P23=""),"",'申請書（様式１－１）'!P23)</f>
        <v/>
      </c>
    </row>
    <row r="18" spans="1:17" ht="21" customHeight="1" x14ac:dyDescent="0.15">
      <c r="A18" s="326" t="s">
        <v>41</v>
      </c>
      <c r="B18" s="193"/>
      <c r="C18" s="193"/>
      <c r="D18" s="193"/>
      <c r="E18" s="246"/>
      <c r="F18" s="315" t="str">
        <f>IF(OR('申請書（様式１－１）'!C23=""),"",'申請書（様式１－１）'!C23)</f>
        <v/>
      </c>
      <c r="G18" s="316" t="str">
        <f>IF(OR('申請書（様式１－１）'!F24=""),"",'申請書（様式１－１）'!F24)</f>
        <v/>
      </c>
      <c r="H18" s="316" t="str">
        <f>IF(OR('申請書（様式１－１）'!G24=""),"",'申請書（様式１－１）'!G24)</f>
        <v/>
      </c>
      <c r="I18" s="316" t="str">
        <f>IF(OR('申請書（様式１－１）'!B40=""),"",'申請書（様式１－１）'!B40)</f>
        <v/>
      </c>
      <c r="J18" s="316" t="str">
        <f>IF(OR('申請書（様式１－１）'!I24=""),"",'申請書（様式１－１）'!I24)</f>
        <v/>
      </c>
      <c r="K18" s="316" t="str">
        <f>IF(OR('申請書（様式１－１）'!J24=""),"",'申請書（様式１－１）'!J24)</f>
        <v/>
      </c>
      <c r="L18" s="316" t="str">
        <f>IF(OR('申請書（様式１－１）'!E40=""),"",'申請書（様式１－１）'!E40)</f>
        <v/>
      </c>
      <c r="M18" s="316" t="str">
        <f>IF(OR('申請書（様式１－１）'!L24=""),"",'申請書（様式１－１）'!L24)</f>
        <v/>
      </c>
      <c r="N18" s="316" t="str">
        <f>IF(OR('申請書（様式１－１）'!M24=""),"",'申請書（様式１－１）'!M24)</f>
        <v/>
      </c>
      <c r="O18" s="316" t="str">
        <f>IF(OR('申請書（様式１－１）'!H40=""),"",'申請書（様式１－１）'!H40)</f>
        <v/>
      </c>
      <c r="P18" s="316" t="str">
        <f>IF(OR('申請書（様式１－１）'!O24=""),"",'申請書（様式１－１）'!O24)</f>
        <v/>
      </c>
      <c r="Q18" s="317" t="str">
        <f>IF(OR('申請書（様式１－１）'!P24=""),"",'申請書（様式１－１）'!P24)</f>
        <v/>
      </c>
    </row>
    <row r="19" spans="1:17" ht="21" customHeight="1" x14ac:dyDescent="0.15">
      <c r="A19" s="327"/>
      <c r="B19" s="193"/>
      <c r="C19" s="193"/>
      <c r="D19" s="193"/>
      <c r="E19" s="246"/>
      <c r="F19" s="318" t="str">
        <f>IF(OR('申請書（様式１－１）'!C24=""),"",'申請書（様式１－１）'!C24)</f>
        <v/>
      </c>
      <c r="G19" s="193" t="str">
        <f>IF(OR('申請書（様式１－１）'!F25=""),"",'申請書（様式１－１）'!F25)</f>
        <v/>
      </c>
      <c r="H19" s="193" t="str">
        <f>IF(OR('申請書（様式１－１）'!G25=""),"",'申請書（様式１－１）'!G25)</f>
        <v/>
      </c>
      <c r="I19" s="193" t="str">
        <f>IF(OR('申請書（様式１－１）'!B41=""),"",'申請書（様式１－１）'!B41)</f>
        <v/>
      </c>
      <c r="J19" s="193" t="str">
        <f>IF(OR('申請書（様式１－１）'!I25=""),"",'申請書（様式１－１）'!I25)</f>
        <v/>
      </c>
      <c r="K19" s="193" t="str">
        <f>IF(OR('申請書（様式１－１）'!J25=""),"",'申請書（様式１－１）'!J25)</f>
        <v/>
      </c>
      <c r="L19" s="193" t="str">
        <f>IF(OR('申請書（様式１－１）'!E41=""),"",'申請書（様式１－１）'!E41)</f>
        <v/>
      </c>
      <c r="M19" s="193" t="str">
        <f>IF(OR('申請書（様式１－１）'!L25=""),"",'申請書（様式１－１）'!L25)</f>
        <v/>
      </c>
      <c r="N19" s="193" t="str">
        <f>IF(OR('申請書（様式１－１）'!M25=""),"",'申請書（様式１－１）'!M25)</f>
        <v/>
      </c>
      <c r="O19" s="193" t="str">
        <f>IF(OR('申請書（様式１－１）'!H41=""),"",'申請書（様式１－１）'!H41)</f>
        <v/>
      </c>
      <c r="P19" s="193" t="str">
        <f>IF(OR('申請書（様式１－１）'!O25=""),"",'申請書（様式１－１）'!O25)</f>
        <v/>
      </c>
      <c r="Q19" s="319" t="str">
        <f>IF(OR('申請書（様式１－１）'!P25=""),"",'申請書（様式１－１）'!P25)</f>
        <v/>
      </c>
    </row>
    <row r="20" spans="1:17" ht="21" customHeight="1" x14ac:dyDescent="0.15">
      <c r="A20" s="328"/>
      <c r="B20" s="167"/>
      <c r="C20" s="167"/>
      <c r="D20" s="167"/>
      <c r="E20" s="168"/>
      <c r="F20" s="166" t="str">
        <f>IF(OR('申請書（様式１－１）'!C25=""),"",'申請書（様式１－１）'!C25)</f>
        <v/>
      </c>
      <c r="G20" s="167" t="str">
        <f>IF(OR('申請書（様式１－１）'!F26=""),"",'申請書（様式１－１）'!F26)</f>
        <v/>
      </c>
      <c r="H20" s="167" t="str">
        <f>IF(OR('申請書（様式１－１）'!G26=""),"",'申請書（様式１－１）'!G26)</f>
        <v/>
      </c>
      <c r="I20" s="167" t="str">
        <f>IF(OR('申請書（様式１－１）'!B42=""),"",'申請書（様式１－１）'!B42)</f>
        <v/>
      </c>
      <c r="J20" s="167" t="str">
        <f>IF(OR('申請書（様式１－１）'!I26=""),"",'申請書（様式１－１）'!I26)</f>
        <v/>
      </c>
      <c r="K20" s="167" t="str">
        <f>IF(OR('申請書（様式１－１）'!J26=""),"",'申請書（様式１－１）'!J26)</f>
        <v>性別</v>
      </c>
      <c r="L20" s="167" t="str">
        <f>IF(OR('申請書（様式１－１）'!E42=""),"",'申請書（様式１－１）'!E42)</f>
        <v/>
      </c>
      <c r="M20" s="167" t="str">
        <f>IF(OR('申請書（様式１－１）'!L26=""),"",'申請書（様式１－１）'!L26)</f>
        <v>生年月日</v>
      </c>
      <c r="N20" s="167" t="str">
        <f>IF(OR('申請書（様式１－１）'!M26=""),"",'申請書（様式１－１）'!M26)</f>
        <v/>
      </c>
      <c r="O20" s="167" t="str">
        <f>IF(OR('申請書（様式１－１）'!H42=""),"",'申請書（様式１－１）'!H42)</f>
        <v/>
      </c>
      <c r="P20" s="167" t="str">
        <f>IF(OR('申請書（様式１－１）'!O26=""),"",'申請書（様式１－１）'!O26)</f>
        <v/>
      </c>
      <c r="Q20" s="320" t="str">
        <f>IF(OR('申請書（様式１－１）'!P26=""),"",'申請書（様式１－１）'!P26)</f>
        <v/>
      </c>
    </row>
    <row r="21" spans="1:17" ht="30" customHeight="1" x14ac:dyDescent="0.15">
      <c r="A21" s="324" t="s">
        <v>135</v>
      </c>
      <c r="B21" s="235"/>
      <c r="C21" s="235"/>
      <c r="D21" s="235"/>
      <c r="E21" s="325"/>
      <c r="F21" s="181" t="str">
        <f>IF(OR('申請書（様式１－１）'!C28=""),"",'申請書（様式１－１）'!C28)</f>
        <v/>
      </c>
      <c r="G21" s="182" t="str">
        <f>IF(OR('申請書（様式１－１）'!F27=""),"",'申請書（様式１－１）'!F27)</f>
        <v/>
      </c>
      <c r="H21" s="182" t="str">
        <f>IF(OR('申請書（様式１－１）'!G27=""),"",'申請書（様式１－１）'!G27)</f>
        <v/>
      </c>
      <c r="I21" s="182" t="str">
        <f>IF(OR('申請書（様式１－１）'!B43=""),"",'申請書（様式１－１）'!B43)</f>
        <v/>
      </c>
      <c r="J21" s="182" t="str">
        <f>IF(OR('申請書（様式１－１）'!I27=""),"",'申請書（様式１－１）'!I27)</f>
        <v/>
      </c>
      <c r="K21" s="182" t="str">
        <f>IF(OR('申請書（様式１－１）'!J27=""),"",'申請書（様式１－１）'!J27)</f>
        <v/>
      </c>
      <c r="L21" s="182" t="str">
        <f>IF(OR('申請書（様式１－１）'!E43=""),"",'申請書（様式１－１）'!E43)</f>
        <v/>
      </c>
      <c r="M21" s="182" t="str">
        <f>IF(OR('申請書（様式１－１）'!L27=""),"",'申請書（様式１－１）'!L27)</f>
        <v>元号</v>
      </c>
      <c r="N21" s="182" t="str">
        <f>IF(OR('申請書（様式１－１）'!M27=""),"",'申請書（様式１－１）'!M27)</f>
        <v/>
      </c>
      <c r="O21" s="182" t="str">
        <f>IF(OR('申請書（様式１－１）'!H43=""),"",'申請書（様式１－１）'!H43)</f>
        <v/>
      </c>
      <c r="P21" s="182" t="str">
        <f>IF(OR('申請書（様式１－１）'!O27=""),"",'申請書（様式１－１）'!O27)</f>
        <v/>
      </c>
      <c r="Q21" s="311" t="str">
        <f>IF(OR('申請書（様式１－１）'!P27=""),"",'申請書（様式１－１）'!P27)</f>
        <v/>
      </c>
    </row>
    <row r="22" spans="1:17" ht="143.25" customHeight="1" x14ac:dyDescent="0.15">
      <c r="A22" s="307" t="s">
        <v>172</v>
      </c>
      <c r="B22" s="308"/>
      <c r="C22" s="308"/>
      <c r="D22" s="308"/>
      <c r="E22" s="308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311"/>
    </row>
    <row r="23" spans="1:17" ht="143.25" customHeight="1" x14ac:dyDescent="0.15">
      <c r="A23" s="307" t="s">
        <v>166</v>
      </c>
      <c r="B23" s="308"/>
      <c r="C23" s="308"/>
      <c r="D23" s="308"/>
      <c r="E23" s="308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311"/>
    </row>
    <row r="24" spans="1:17" ht="123" customHeight="1" thickBot="1" x14ac:dyDescent="0.2">
      <c r="A24" s="309" t="s">
        <v>165</v>
      </c>
      <c r="B24" s="310"/>
      <c r="C24" s="310"/>
      <c r="D24" s="310"/>
      <c r="E24" s="310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3"/>
    </row>
  </sheetData>
  <mergeCells count="21">
    <mergeCell ref="A21:E21"/>
    <mergeCell ref="A18:E20"/>
    <mergeCell ref="M6:P6"/>
    <mergeCell ref="F17:Q17"/>
    <mergeCell ref="M8:P8"/>
    <mergeCell ref="O1:Q1"/>
    <mergeCell ref="A22:E22"/>
    <mergeCell ref="A24:E24"/>
    <mergeCell ref="F22:Q22"/>
    <mergeCell ref="F24:Q24"/>
    <mergeCell ref="F23:Q23"/>
    <mergeCell ref="A23:E23"/>
    <mergeCell ref="N3:Q3"/>
    <mergeCell ref="F18:Q18"/>
    <mergeCell ref="F19:Q19"/>
    <mergeCell ref="F20:Q20"/>
    <mergeCell ref="F21:Q21"/>
    <mergeCell ref="A11:Q11"/>
    <mergeCell ref="A15:Q15"/>
    <mergeCell ref="A17:E17"/>
    <mergeCell ref="N9:P9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A26"/>
  <sheetViews>
    <sheetView workbookViewId="0">
      <selection activeCell="C21" sqref="C21"/>
    </sheetView>
  </sheetViews>
  <sheetFormatPr defaultRowHeight="13.5" x14ac:dyDescent="0.15"/>
  <cols>
    <col min="1" max="1" width="6.5" customWidth="1"/>
    <col min="2" max="2" width="58.75" customWidth="1"/>
    <col min="3" max="3" width="7.5" customWidth="1"/>
    <col min="4" max="4" width="22.75" customWidth="1"/>
  </cols>
  <sheetData>
    <row r="1" spans="1:27" x14ac:dyDescent="0.15">
      <c r="A1" t="s">
        <v>171</v>
      </c>
    </row>
    <row r="3" spans="1:27" ht="24" x14ac:dyDescent="0.15">
      <c r="A3" s="337" t="s">
        <v>66</v>
      </c>
      <c r="B3" s="337"/>
      <c r="C3" s="337"/>
      <c r="D3" s="337"/>
    </row>
    <row r="5" spans="1:27" ht="19.5" customHeight="1" x14ac:dyDescent="0.15">
      <c r="C5" s="39" t="s">
        <v>47</v>
      </c>
      <c r="D5" s="41" t="str">
        <f>IF(OR('申請書（様式１－１）'!K7=""),"",'申請書（様式１－１）'!K7)</f>
        <v/>
      </c>
      <c r="AA5" s="14" t="s">
        <v>217</v>
      </c>
    </row>
    <row r="6" spans="1:27" s="54" customFormat="1" ht="19.5" customHeight="1" x14ac:dyDescent="0.15">
      <c r="C6" s="63" t="s">
        <v>1</v>
      </c>
      <c r="D6" s="133" t="str">
        <f>IF(OR('申請書（様式１－１）'!K9=""),"",'申請書（様式１－１）'!K9)</f>
        <v/>
      </c>
      <c r="E6" s="55"/>
      <c r="AA6" s="14" t="s">
        <v>218</v>
      </c>
    </row>
    <row r="7" spans="1:27" s="54" customFormat="1" ht="17.25" x14ac:dyDescent="0.15">
      <c r="C7" s="336" t="s">
        <v>81</v>
      </c>
      <c r="D7" s="336"/>
      <c r="E7" s="55"/>
      <c r="AA7" s="14" t="s">
        <v>219</v>
      </c>
    </row>
    <row r="8" spans="1:27" s="54" customFormat="1" ht="19.5" customHeight="1" x14ac:dyDescent="0.15">
      <c r="C8" s="41"/>
      <c r="D8" s="41"/>
      <c r="E8" s="55"/>
      <c r="AA8" s="14" t="s">
        <v>220</v>
      </c>
    </row>
    <row r="9" spans="1:27" ht="14.25" thickBot="1" x14ac:dyDescent="0.2">
      <c r="AA9" s="14" t="s">
        <v>221</v>
      </c>
    </row>
    <row r="10" spans="1:27" ht="18" customHeight="1" thickBot="1" x14ac:dyDescent="0.2">
      <c r="A10" s="61" t="s">
        <v>82</v>
      </c>
      <c r="B10" s="56" t="s">
        <v>83</v>
      </c>
      <c r="C10" s="56" t="s">
        <v>67</v>
      </c>
      <c r="D10" s="57" t="s">
        <v>68</v>
      </c>
    </row>
    <row r="11" spans="1:27" ht="34.5" customHeight="1" x14ac:dyDescent="0.15">
      <c r="A11" s="338" t="s">
        <v>84</v>
      </c>
      <c r="B11" s="64" t="s">
        <v>69</v>
      </c>
      <c r="C11" s="91"/>
      <c r="D11" s="334" t="s">
        <v>70</v>
      </c>
    </row>
    <row r="12" spans="1:27" ht="34.5" customHeight="1" x14ac:dyDescent="0.15">
      <c r="A12" s="339"/>
      <c r="B12" s="65" t="s">
        <v>73</v>
      </c>
      <c r="C12" s="93"/>
      <c r="D12" s="334"/>
    </row>
    <row r="13" spans="1:27" ht="34.5" customHeight="1" x14ac:dyDescent="0.15">
      <c r="A13" s="339"/>
      <c r="B13" s="65" t="s">
        <v>74</v>
      </c>
      <c r="C13" s="92"/>
      <c r="D13" s="334"/>
    </row>
    <row r="14" spans="1:27" ht="34.5" customHeight="1" thickBot="1" x14ac:dyDescent="0.2">
      <c r="A14" s="339"/>
      <c r="B14" s="66" t="s">
        <v>85</v>
      </c>
      <c r="C14" s="58"/>
      <c r="D14" s="334"/>
    </row>
    <row r="15" spans="1:27" ht="34.5" customHeight="1" x14ac:dyDescent="0.15">
      <c r="A15" s="338" t="s">
        <v>86</v>
      </c>
      <c r="B15" s="67" t="s">
        <v>71</v>
      </c>
      <c r="C15" s="91"/>
      <c r="D15" s="334"/>
    </row>
    <row r="16" spans="1:27" ht="34.5" customHeight="1" x14ac:dyDescent="0.15">
      <c r="A16" s="339"/>
      <c r="B16" s="65" t="s">
        <v>72</v>
      </c>
      <c r="C16" s="93"/>
      <c r="D16" s="334"/>
    </row>
    <row r="17" spans="1:4" ht="34.5" customHeight="1" thickBot="1" x14ac:dyDescent="0.2">
      <c r="A17" s="340"/>
      <c r="B17" s="68" t="s">
        <v>75</v>
      </c>
      <c r="C17" s="58"/>
      <c r="D17" s="334"/>
    </row>
    <row r="18" spans="1:4" ht="34.5" customHeight="1" x14ac:dyDescent="0.15">
      <c r="A18" s="338" t="s">
        <v>87</v>
      </c>
      <c r="B18" s="69" t="s">
        <v>76</v>
      </c>
      <c r="C18" s="91"/>
      <c r="D18" s="334"/>
    </row>
    <row r="19" spans="1:4" ht="34.5" customHeight="1" thickBot="1" x14ac:dyDescent="0.2">
      <c r="A19" s="340"/>
      <c r="B19" s="70" t="s">
        <v>77</v>
      </c>
      <c r="C19" s="94"/>
      <c r="D19" s="334"/>
    </row>
    <row r="20" spans="1:4" ht="34.5" customHeight="1" thickBot="1" x14ac:dyDescent="0.2">
      <c r="A20" s="62" t="s">
        <v>88</v>
      </c>
      <c r="B20" s="71" t="s">
        <v>78</v>
      </c>
      <c r="C20" s="58"/>
      <c r="D20" s="335"/>
    </row>
    <row r="21" spans="1:4" ht="68.25" thickBot="1" x14ac:dyDescent="0.2">
      <c r="A21" s="331" t="s">
        <v>79</v>
      </c>
      <c r="B21" s="332"/>
      <c r="C21" s="160"/>
      <c r="D21" s="60" t="s">
        <v>216</v>
      </c>
    </row>
    <row r="23" spans="1:4" ht="14.25" thickBot="1" x14ac:dyDescent="0.2">
      <c r="A23" t="s">
        <v>80</v>
      </c>
    </row>
    <row r="24" spans="1:4" ht="114" customHeight="1" thickBot="1" x14ac:dyDescent="0.2">
      <c r="A24" s="290"/>
      <c r="B24" s="291"/>
      <c r="C24" s="291"/>
      <c r="D24" s="333"/>
    </row>
    <row r="26" spans="1:4" x14ac:dyDescent="0.15">
      <c r="A26" t="s">
        <v>168</v>
      </c>
    </row>
  </sheetData>
  <mergeCells count="8">
    <mergeCell ref="A21:B21"/>
    <mergeCell ref="A24:D24"/>
    <mergeCell ref="D11:D20"/>
    <mergeCell ref="C7:D7"/>
    <mergeCell ref="A3:D3"/>
    <mergeCell ref="A11:A14"/>
    <mergeCell ref="A15:A17"/>
    <mergeCell ref="A18:A19"/>
  </mergeCells>
  <phoneticPr fontId="2"/>
  <dataValidations count="1">
    <dataValidation type="list" allowBlank="1" showInputMessage="1" showErrorMessage="1" sqref="C21" xr:uid="{0B55923B-346A-4A5B-A7CD-A6BDE8CAB022}">
      <formula1>$AA$5:$AA$9</formula1>
    </dataValidation>
  </dataValidations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2"/>
  <sheetViews>
    <sheetView zoomScaleNormal="100" workbookViewId="0"/>
  </sheetViews>
  <sheetFormatPr defaultRowHeight="13.5" x14ac:dyDescent="0.15"/>
  <cols>
    <col min="1" max="1" width="5.625" style="78" customWidth="1"/>
    <col min="2" max="2" width="3.625" style="78" customWidth="1"/>
    <col min="3" max="3" width="5.875" style="78" customWidth="1"/>
    <col min="4" max="4" width="14.625" style="78" customWidth="1"/>
    <col min="5" max="8" width="4.625" style="78" customWidth="1"/>
    <col min="9" max="9" width="5.875" style="78" customWidth="1"/>
    <col min="10" max="10" width="14.625" style="78" customWidth="1"/>
    <col min="11" max="12" width="4.625" style="78" customWidth="1"/>
    <col min="13" max="256" width="9" style="78"/>
    <col min="257" max="257" width="5.625" style="78" customWidth="1"/>
    <col min="258" max="258" width="3.625" style="78" customWidth="1"/>
    <col min="259" max="259" width="5.875" style="78" customWidth="1"/>
    <col min="260" max="260" width="14.625" style="78" customWidth="1"/>
    <col min="261" max="264" width="4.625" style="78" customWidth="1"/>
    <col min="265" max="265" width="5.875" style="78" customWidth="1"/>
    <col min="266" max="266" width="14.625" style="78" customWidth="1"/>
    <col min="267" max="268" width="4.625" style="78" customWidth="1"/>
    <col min="269" max="512" width="9" style="78"/>
    <col min="513" max="513" width="5.625" style="78" customWidth="1"/>
    <col min="514" max="514" width="3.625" style="78" customWidth="1"/>
    <col min="515" max="515" width="5.875" style="78" customWidth="1"/>
    <col min="516" max="516" width="14.625" style="78" customWidth="1"/>
    <col min="517" max="520" width="4.625" style="78" customWidth="1"/>
    <col min="521" max="521" width="5.875" style="78" customWidth="1"/>
    <col min="522" max="522" width="14.625" style="78" customWidth="1"/>
    <col min="523" max="524" width="4.625" style="78" customWidth="1"/>
    <col min="525" max="768" width="9" style="78"/>
    <col min="769" max="769" width="5.625" style="78" customWidth="1"/>
    <col min="770" max="770" width="3.625" style="78" customWidth="1"/>
    <col min="771" max="771" width="5.875" style="78" customWidth="1"/>
    <col min="772" max="772" width="14.625" style="78" customWidth="1"/>
    <col min="773" max="776" width="4.625" style="78" customWidth="1"/>
    <col min="777" max="777" width="5.875" style="78" customWidth="1"/>
    <col min="778" max="778" width="14.625" style="78" customWidth="1"/>
    <col min="779" max="780" width="4.625" style="78" customWidth="1"/>
    <col min="781" max="1024" width="9" style="78"/>
    <col min="1025" max="1025" width="5.625" style="78" customWidth="1"/>
    <col min="1026" max="1026" width="3.625" style="78" customWidth="1"/>
    <col min="1027" max="1027" width="5.875" style="78" customWidth="1"/>
    <col min="1028" max="1028" width="14.625" style="78" customWidth="1"/>
    <col min="1029" max="1032" width="4.625" style="78" customWidth="1"/>
    <col min="1033" max="1033" width="5.875" style="78" customWidth="1"/>
    <col min="1034" max="1034" width="14.625" style="78" customWidth="1"/>
    <col min="1035" max="1036" width="4.625" style="78" customWidth="1"/>
    <col min="1037" max="1280" width="9" style="78"/>
    <col min="1281" max="1281" width="5.625" style="78" customWidth="1"/>
    <col min="1282" max="1282" width="3.625" style="78" customWidth="1"/>
    <col min="1283" max="1283" width="5.875" style="78" customWidth="1"/>
    <col min="1284" max="1284" width="14.625" style="78" customWidth="1"/>
    <col min="1285" max="1288" width="4.625" style="78" customWidth="1"/>
    <col min="1289" max="1289" width="5.875" style="78" customWidth="1"/>
    <col min="1290" max="1290" width="14.625" style="78" customWidth="1"/>
    <col min="1291" max="1292" width="4.625" style="78" customWidth="1"/>
    <col min="1293" max="1536" width="9" style="78"/>
    <col min="1537" max="1537" width="5.625" style="78" customWidth="1"/>
    <col min="1538" max="1538" width="3.625" style="78" customWidth="1"/>
    <col min="1539" max="1539" width="5.875" style="78" customWidth="1"/>
    <col min="1540" max="1540" width="14.625" style="78" customWidth="1"/>
    <col min="1541" max="1544" width="4.625" style="78" customWidth="1"/>
    <col min="1545" max="1545" width="5.875" style="78" customWidth="1"/>
    <col min="1546" max="1546" width="14.625" style="78" customWidth="1"/>
    <col min="1547" max="1548" width="4.625" style="78" customWidth="1"/>
    <col min="1549" max="1792" width="9" style="78"/>
    <col min="1793" max="1793" width="5.625" style="78" customWidth="1"/>
    <col min="1794" max="1794" width="3.625" style="78" customWidth="1"/>
    <col min="1795" max="1795" width="5.875" style="78" customWidth="1"/>
    <col min="1796" max="1796" width="14.625" style="78" customWidth="1"/>
    <col min="1797" max="1800" width="4.625" style="78" customWidth="1"/>
    <col min="1801" max="1801" width="5.875" style="78" customWidth="1"/>
    <col min="1802" max="1802" width="14.625" style="78" customWidth="1"/>
    <col min="1803" max="1804" width="4.625" style="78" customWidth="1"/>
    <col min="1805" max="2048" width="9" style="78"/>
    <col min="2049" max="2049" width="5.625" style="78" customWidth="1"/>
    <col min="2050" max="2050" width="3.625" style="78" customWidth="1"/>
    <col min="2051" max="2051" width="5.875" style="78" customWidth="1"/>
    <col min="2052" max="2052" width="14.625" style="78" customWidth="1"/>
    <col min="2053" max="2056" width="4.625" style="78" customWidth="1"/>
    <col min="2057" max="2057" width="5.875" style="78" customWidth="1"/>
    <col min="2058" max="2058" width="14.625" style="78" customWidth="1"/>
    <col min="2059" max="2060" width="4.625" style="78" customWidth="1"/>
    <col min="2061" max="2304" width="9" style="78"/>
    <col min="2305" max="2305" width="5.625" style="78" customWidth="1"/>
    <col min="2306" max="2306" width="3.625" style="78" customWidth="1"/>
    <col min="2307" max="2307" width="5.875" style="78" customWidth="1"/>
    <col min="2308" max="2308" width="14.625" style="78" customWidth="1"/>
    <col min="2309" max="2312" width="4.625" style="78" customWidth="1"/>
    <col min="2313" max="2313" width="5.875" style="78" customWidth="1"/>
    <col min="2314" max="2314" width="14.625" style="78" customWidth="1"/>
    <col min="2315" max="2316" width="4.625" style="78" customWidth="1"/>
    <col min="2317" max="2560" width="9" style="78"/>
    <col min="2561" max="2561" width="5.625" style="78" customWidth="1"/>
    <col min="2562" max="2562" width="3.625" style="78" customWidth="1"/>
    <col min="2563" max="2563" width="5.875" style="78" customWidth="1"/>
    <col min="2564" max="2564" width="14.625" style="78" customWidth="1"/>
    <col min="2565" max="2568" width="4.625" style="78" customWidth="1"/>
    <col min="2569" max="2569" width="5.875" style="78" customWidth="1"/>
    <col min="2570" max="2570" width="14.625" style="78" customWidth="1"/>
    <col min="2571" max="2572" width="4.625" style="78" customWidth="1"/>
    <col min="2573" max="2816" width="9" style="78"/>
    <col min="2817" max="2817" width="5.625" style="78" customWidth="1"/>
    <col min="2818" max="2818" width="3.625" style="78" customWidth="1"/>
    <col min="2819" max="2819" width="5.875" style="78" customWidth="1"/>
    <col min="2820" max="2820" width="14.625" style="78" customWidth="1"/>
    <col min="2821" max="2824" width="4.625" style="78" customWidth="1"/>
    <col min="2825" max="2825" width="5.875" style="78" customWidth="1"/>
    <col min="2826" max="2826" width="14.625" style="78" customWidth="1"/>
    <col min="2827" max="2828" width="4.625" style="78" customWidth="1"/>
    <col min="2829" max="3072" width="9" style="78"/>
    <col min="3073" max="3073" width="5.625" style="78" customWidth="1"/>
    <col min="3074" max="3074" width="3.625" style="78" customWidth="1"/>
    <col min="3075" max="3075" width="5.875" style="78" customWidth="1"/>
    <col min="3076" max="3076" width="14.625" style="78" customWidth="1"/>
    <col min="3077" max="3080" width="4.625" style="78" customWidth="1"/>
    <col min="3081" max="3081" width="5.875" style="78" customWidth="1"/>
    <col min="3082" max="3082" width="14.625" style="78" customWidth="1"/>
    <col min="3083" max="3084" width="4.625" style="78" customWidth="1"/>
    <col min="3085" max="3328" width="9" style="78"/>
    <col min="3329" max="3329" width="5.625" style="78" customWidth="1"/>
    <col min="3330" max="3330" width="3.625" style="78" customWidth="1"/>
    <col min="3331" max="3331" width="5.875" style="78" customWidth="1"/>
    <col min="3332" max="3332" width="14.625" style="78" customWidth="1"/>
    <col min="3333" max="3336" width="4.625" style="78" customWidth="1"/>
    <col min="3337" max="3337" width="5.875" style="78" customWidth="1"/>
    <col min="3338" max="3338" width="14.625" style="78" customWidth="1"/>
    <col min="3339" max="3340" width="4.625" style="78" customWidth="1"/>
    <col min="3341" max="3584" width="9" style="78"/>
    <col min="3585" max="3585" width="5.625" style="78" customWidth="1"/>
    <col min="3586" max="3586" width="3.625" style="78" customWidth="1"/>
    <col min="3587" max="3587" width="5.875" style="78" customWidth="1"/>
    <col min="3588" max="3588" width="14.625" style="78" customWidth="1"/>
    <col min="3589" max="3592" width="4.625" style="78" customWidth="1"/>
    <col min="3593" max="3593" width="5.875" style="78" customWidth="1"/>
    <col min="3594" max="3594" width="14.625" style="78" customWidth="1"/>
    <col min="3595" max="3596" width="4.625" style="78" customWidth="1"/>
    <col min="3597" max="3840" width="9" style="78"/>
    <col min="3841" max="3841" width="5.625" style="78" customWidth="1"/>
    <col min="3842" max="3842" width="3.625" style="78" customWidth="1"/>
    <col min="3843" max="3843" width="5.875" style="78" customWidth="1"/>
    <col min="3844" max="3844" width="14.625" style="78" customWidth="1"/>
    <col min="3845" max="3848" width="4.625" style="78" customWidth="1"/>
    <col min="3849" max="3849" width="5.875" style="78" customWidth="1"/>
    <col min="3850" max="3850" width="14.625" style="78" customWidth="1"/>
    <col min="3851" max="3852" width="4.625" style="78" customWidth="1"/>
    <col min="3853" max="4096" width="9" style="78"/>
    <col min="4097" max="4097" width="5.625" style="78" customWidth="1"/>
    <col min="4098" max="4098" width="3.625" style="78" customWidth="1"/>
    <col min="4099" max="4099" width="5.875" style="78" customWidth="1"/>
    <col min="4100" max="4100" width="14.625" style="78" customWidth="1"/>
    <col min="4101" max="4104" width="4.625" style="78" customWidth="1"/>
    <col min="4105" max="4105" width="5.875" style="78" customWidth="1"/>
    <col min="4106" max="4106" width="14.625" style="78" customWidth="1"/>
    <col min="4107" max="4108" width="4.625" style="78" customWidth="1"/>
    <col min="4109" max="4352" width="9" style="78"/>
    <col min="4353" max="4353" width="5.625" style="78" customWidth="1"/>
    <col min="4354" max="4354" width="3.625" style="78" customWidth="1"/>
    <col min="4355" max="4355" width="5.875" style="78" customWidth="1"/>
    <col min="4356" max="4356" width="14.625" style="78" customWidth="1"/>
    <col min="4357" max="4360" width="4.625" style="78" customWidth="1"/>
    <col min="4361" max="4361" width="5.875" style="78" customWidth="1"/>
    <col min="4362" max="4362" width="14.625" style="78" customWidth="1"/>
    <col min="4363" max="4364" width="4.625" style="78" customWidth="1"/>
    <col min="4365" max="4608" width="9" style="78"/>
    <col min="4609" max="4609" width="5.625" style="78" customWidth="1"/>
    <col min="4610" max="4610" width="3.625" style="78" customWidth="1"/>
    <col min="4611" max="4611" width="5.875" style="78" customWidth="1"/>
    <col min="4612" max="4612" width="14.625" style="78" customWidth="1"/>
    <col min="4613" max="4616" width="4.625" style="78" customWidth="1"/>
    <col min="4617" max="4617" width="5.875" style="78" customWidth="1"/>
    <col min="4618" max="4618" width="14.625" style="78" customWidth="1"/>
    <col min="4619" max="4620" width="4.625" style="78" customWidth="1"/>
    <col min="4621" max="4864" width="9" style="78"/>
    <col min="4865" max="4865" width="5.625" style="78" customWidth="1"/>
    <col min="4866" max="4866" width="3.625" style="78" customWidth="1"/>
    <col min="4867" max="4867" width="5.875" style="78" customWidth="1"/>
    <col min="4868" max="4868" width="14.625" style="78" customWidth="1"/>
    <col min="4869" max="4872" width="4.625" style="78" customWidth="1"/>
    <col min="4873" max="4873" width="5.875" style="78" customWidth="1"/>
    <col min="4874" max="4874" width="14.625" style="78" customWidth="1"/>
    <col min="4875" max="4876" width="4.625" style="78" customWidth="1"/>
    <col min="4877" max="5120" width="9" style="78"/>
    <col min="5121" max="5121" width="5.625" style="78" customWidth="1"/>
    <col min="5122" max="5122" width="3.625" style="78" customWidth="1"/>
    <col min="5123" max="5123" width="5.875" style="78" customWidth="1"/>
    <col min="5124" max="5124" width="14.625" style="78" customWidth="1"/>
    <col min="5125" max="5128" width="4.625" style="78" customWidth="1"/>
    <col min="5129" max="5129" width="5.875" style="78" customWidth="1"/>
    <col min="5130" max="5130" width="14.625" style="78" customWidth="1"/>
    <col min="5131" max="5132" width="4.625" style="78" customWidth="1"/>
    <col min="5133" max="5376" width="9" style="78"/>
    <col min="5377" max="5377" width="5.625" style="78" customWidth="1"/>
    <col min="5378" max="5378" width="3.625" style="78" customWidth="1"/>
    <col min="5379" max="5379" width="5.875" style="78" customWidth="1"/>
    <col min="5380" max="5380" width="14.625" style="78" customWidth="1"/>
    <col min="5381" max="5384" width="4.625" style="78" customWidth="1"/>
    <col min="5385" max="5385" width="5.875" style="78" customWidth="1"/>
    <col min="5386" max="5386" width="14.625" style="78" customWidth="1"/>
    <col min="5387" max="5388" width="4.625" style="78" customWidth="1"/>
    <col min="5389" max="5632" width="9" style="78"/>
    <col min="5633" max="5633" width="5.625" style="78" customWidth="1"/>
    <col min="5634" max="5634" width="3.625" style="78" customWidth="1"/>
    <col min="5635" max="5635" width="5.875" style="78" customWidth="1"/>
    <col min="5636" max="5636" width="14.625" style="78" customWidth="1"/>
    <col min="5637" max="5640" width="4.625" style="78" customWidth="1"/>
    <col min="5641" max="5641" width="5.875" style="78" customWidth="1"/>
    <col min="5642" max="5642" width="14.625" style="78" customWidth="1"/>
    <col min="5643" max="5644" width="4.625" style="78" customWidth="1"/>
    <col min="5645" max="5888" width="9" style="78"/>
    <col min="5889" max="5889" width="5.625" style="78" customWidth="1"/>
    <col min="5890" max="5890" width="3.625" style="78" customWidth="1"/>
    <col min="5891" max="5891" width="5.875" style="78" customWidth="1"/>
    <col min="5892" max="5892" width="14.625" style="78" customWidth="1"/>
    <col min="5893" max="5896" width="4.625" style="78" customWidth="1"/>
    <col min="5897" max="5897" width="5.875" style="78" customWidth="1"/>
    <col min="5898" max="5898" width="14.625" style="78" customWidth="1"/>
    <col min="5899" max="5900" width="4.625" style="78" customWidth="1"/>
    <col min="5901" max="6144" width="9" style="78"/>
    <col min="6145" max="6145" width="5.625" style="78" customWidth="1"/>
    <col min="6146" max="6146" width="3.625" style="78" customWidth="1"/>
    <col min="6147" max="6147" width="5.875" style="78" customWidth="1"/>
    <col min="6148" max="6148" width="14.625" style="78" customWidth="1"/>
    <col min="6149" max="6152" width="4.625" style="78" customWidth="1"/>
    <col min="6153" max="6153" width="5.875" style="78" customWidth="1"/>
    <col min="6154" max="6154" width="14.625" style="78" customWidth="1"/>
    <col min="6155" max="6156" width="4.625" style="78" customWidth="1"/>
    <col min="6157" max="6400" width="9" style="78"/>
    <col min="6401" max="6401" width="5.625" style="78" customWidth="1"/>
    <col min="6402" max="6402" width="3.625" style="78" customWidth="1"/>
    <col min="6403" max="6403" width="5.875" style="78" customWidth="1"/>
    <col min="6404" max="6404" width="14.625" style="78" customWidth="1"/>
    <col min="6405" max="6408" width="4.625" style="78" customWidth="1"/>
    <col min="6409" max="6409" width="5.875" style="78" customWidth="1"/>
    <col min="6410" max="6410" width="14.625" style="78" customWidth="1"/>
    <col min="6411" max="6412" width="4.625" style="78" customWidth="1"/>
    <col min="6413" max="6656" width="9" style="78"/>
    <col min="6657" max="6657" width="5.625" style="78" customWidth="1"/>
    <col min="6658" max="6658" width="3.625" style="78" customWidth="1"/>
    <col min="6659" max="6659" width="5.875" style="78" customWidth="1"/>
    <col min="6660" max="6660" width="14.625" style="78" customWidth="1"/>
    <col min="6661" max="6664" width="4.625" style="78" customWidth="1"/>
    <col min="6665" max="6665" width="5.875" style="78" customWidth="1"/>
    <col min="6666" max="6666" width="14.625" style="78" customWidth="1"/>
    <col min="6667" max="6668" width="4.625" style="78" customWidth="1"/>
    <col min="6669" max="6912" width="9" style="78"/>
    <col min="6913" max="6913" width="5.625" style="78" customWidth="1"/>
    <col min="6914" max="6914" width="3.625" style="78" customWidth="1"/>
    <col min="6915" max="6915" width="5.875" style="78" customWidth="1"/>
    <col min="6916" max="6916" width="14.625" style="78" customWidth="1"/>
    <col min="6917" max="6920" width="4.625" style="78" customWidth="1"/>
    <col min="6921" max="6921" width="5.875" style="78" customWidth="1"/>
    <col min="6922" max="6922" width="14.625" style="78" customWidth="1"/>
    <col min="6923" max="6924" width="4.625" style="78" customWidth="1"/>
    <col min="6925" max="7168" width="9" style="78"/>
    <col min="7169" max="7169" width="5.625" style="78" customWidth="1"/>
    <col min="7170" max="7170" width="3.625" style="78" customWidth="1"/>
    <col min="7171" max="7171" width="5.875" style="78" customWidth="1"/>
    <col min="7172" max="7172" width="14.625" style="78" customWidth="1"/>
    <col min="7173" max="7176" width="4.625" style="78" customWidth="1"/>
    <col min="7177" max="7177" width="5.875" style="78" customWidth="1"/>
    <col min="7178" max="7178" width="14.625" style="78" customWidth="1"/>
    <col min="7179" max="7180" width="4.625" style="78" customWidth="1"/>
    <col min="7181" max="7424" width="9" style="78"/>
    <col min="7425" max="7425" width="5.625" style="78" customWidth="1"/>
    <col min="7426" max="7426" width="3.625" style="78" customWidth="1"/>
    <col min="7427" max="7427" width="5.875" style="78" customWidth="1"/>
    <col min="7428" max="7428" width="14.625" style="78" customWidth="1"/>
    <col min="7429" max="7432" width="4.625" style="78" customWidth="1"/>
    <col min="7433" max="7433" width="5.875" style="78" customWidth="1"/>
    <col min="7434" max="7434" width="14.625" style="78" customWidth="1"/>
    <col min="7435" max="7436" width="4.625" style="78" customWidth="1"/>
    <col min="7437" max="7680" width="9" style="78"/>
    <col min="7681" max="7681" width="5.625" style="78" customWidth="1"/>
    <col min="7682" max="7682" width="3.625" style="78" customWidth="1"/>
    <col min="7683" max="7683" width="5.875" style="78" customWidth="1"/>
    <col min="7684" max="7684" width="14.625" style="78" customWidth="1"/>
    <col min="7685" max="7688" width="4.625" style="78" customWidth="1"/>
    <col min="7689" max="7689" width="5.875" style="78" customWidth="1"/>
    <col min="7690" max="7690" width="14.625" style="78" customWidth="1"/>
    <col min="7691" max="7692" width="4.625" style="78" customWidth="1"/>
    <col min="7693" max="7936" width="9" style="78"/>
    <col min="7937" max="7937" width="5.625" style="78" customWidth="1"/>
    <col min="7938" max="7938" width="3.625" style="78" customWidth="1"/>
    <col min="7939" max="7939" width="5.875" style="78" customWidth="1"/>
    <col min="7940" max="7940" width="14.625" style="78" customWidth="1"/>
    <col min="7941" max="7944" width="4.625" style="78" customWidth="1"/>
    <col min="7945" max="7945" width="5.875" style="78" customWidth="1"/>
    <col min="7946" max="7946" width="14.625" style="78" customWidth="1"/>
    <col min="7947" max="7948" width="4.625" style="78" customWidth="1"/>
    <col min="7949" max="8192" width="9" style="78"/>
    <col min="8193" max="8193" width="5.625" style="78" customWidth="1"/>
    <col min="8194" max="8194" width="3.625" style="78" customWidth="1"/>
    <col min="8195" max="8195" width="5.875" style="78" customWidth="1"/>
    <col min="8196" max="8196" width="14.625" style="78" customWidth="1"/>
    <col min="8197" max="8200" width="4.625" style="78" customWidth="1"/>
    <col min="8201" max="8201" width="5.875" style="78" customWidth="1"/>
    <col min="8202" max="8202" width="14.625" style="78" customWidth="1"/>
    <col min="8203" max="8204" width="4.625" style="78" customWidth="1"/>
    <col min="8205" max="8448" width="9" style="78"/>
    <col min="8449" max="8449" width="5.625" style="78" customWidth="1"/>
    <col min="8450" max="8450" width="3.625" style="78" customWidth="1"/>
    <col min="8451" max="8451" width="5.875" style="78" customWidth="1"/>
    <col min="8452" max="8452" width="14.625" style="78" customWidth="1"/>
    <col min="8453" max="8456" width="4.625" style="78" customWidth="1"/>
    <col min="8457" max="8457" width="5.875" style="78" customWidth="1"/>
    <col min="8458" max="8458" width="14.625" style="78" customWidth="1"/>
    <col min="8459" max="8460" width="4.625" style="78" customWidth="1"/>
    <col min="8461" max="8704" width="9" style="78"/>
    <col min="8705" max="8705" width="5.625" style="78" customWidth="1"/>
    <col min="8706" max="8706" width="3.625" style="78" customWidth="1"/>
    <col min="8707" max="8707" width="5.875" style="78" customWidth="1"/>
    <col min="8708" max="8708" width="14.625" style="78" customWidth="1"/>
    <col min="8709" max="8712" width="4.625" style="78" customWidth="1"/>
    <col min="8713" max="8713" width="5.875" style="78" customWidth="1"/>
    <col min="8714" max="8714" width="14.625" style="78" customWidth="1"/>
    <col min="8715" max="8716" width="4.625" style="78" customWidth="1"/>
    <col min="8717" max="8960" width="9" style="78"/>
    <col min="8961" max="8961" width="5.625" style="78" customWidth="1"/>
    <col min="8962" max="8962" width="3.625" style="78" customWidth="1"/>
    <col min="8963" max="8963" width="5.875" style="78" customWidth="1"/>
    <col min="8964" max="8964" width="14.625" style="78" customWidth="1"/>
    <col min="8965" max="8968" width="4.625" style="78" customWidth="1"/>
    <col min="8969" max="8969" width="5.875" style="78" customWidth="1"/>
    <col min="8970" max="8970" width="14.625" style="78" customWidth="1"/>
    <col min="8971" max="8972" width="4.625" style="78" customWidth="1"/>
    <col min="8973" max="9216" width="9" style="78"/>
    <col min="9217" max="9217" width="5.625" style="78" customWidth="1"/>
    <col min="9218" max="9218" width="3.625" style="78" customWidth="1"/>
    <col min="9219" max="9219" width="5.875" style="78" customWidth="1"/>
    <col min="9220" max="9220" width="14.625" style="78" customWidth="1"/>
    <col min="9221" max="9224" width="4.625" style="78" customWidth="1"/>
    <col min="9225" max="9225" width="5.875" style="78" customWidth="1"/>
    <col min="9226" max="9226" width="14.625" style="78" customWidth="1"/>
    <col min="9227" max="9228" width="4.625" style="78" customWidth="1"/>
    <col min="9229" max="9472" width="9" style="78"/>
    <col min="9473" max="9473" width="5.625" style="78" customWidth="1"/>
    <col min="9474" max="9474" width="3.625" style="78" customWidth="1"/>
    <col min="9475" max="9475" width="5.875" style="78" customWidth="1"/>
    <col min="9476" max="9476" width="14.625" style="78" customWidth="1"/>
    <col min="9477" max="9480" width="4.625" style="78" customWidth="1"/>
    <col min="9481" max="9481" width="5.875" style="78" customWidth="1"/>
    <col min="9482" max="9482" width="14.625" style="78" customWidth="1"/>
    <col min="9483" max="9484" width="4.625" style="78" customWidth="1"/>
    <col min="9485" max="9728" width="9" style="78"/>
    <col min="9729" max="9729" width="5.625" style="78" customWidth="1"/>
    <col min="9730" max="9730" width="3.625" style="78" customWidth="1"/>
    <col min="9731" max="9731" width="5.875" style="78" customWidth="1"/>
    <col min="9732" max="9732" width="14.625" style="78" customWidth="1"/>
    <col min="9733" max="9736" width="4.625" style="78" customWidth="1"/>
    <col min="9737" max="9737" width="5.875" style="78" customWidth="1"/>
    <col min="9738" max="9738" width="14.625" style="78" customWidth="1"/>
    <col min="9739" max="9740" width="4.625" style="78" customWidth="1"/>
    <col min="9741" max="9984" width="9" style="78"/>
    <col min="9985" max="9985" width="5.625" style="78" customWidth="1"/>
    <col min="9986" max="9986" width="3.625" style="78" customWidth="1"/>
    <col min="9987" max="9987" width="5.875" style="78" customWidth="1"/>
    <col min="9988" max="9988" width="14.625" style="78" customWidth="1"/>
    <col min="9989" max="9992" width="4.625" style="78" customWidth="1"/>
    <col min="9993" max="9993" width="5.875" style="78" customWidth="1"/>
    <col min="9994" max="9994" width="14.625" style="78" customWidth="1"/>
    <col min="9995" max="9996" width="4.625" style="78" customWidth="1"/>
    <col min="9997" max="10240" width="9" style="78"/>
    <col min="10241" max="10241" width="5.625" style="78" customWidth="1"/>
    <col min="10242" max="10242" width="3.625" style="78" customWidth="1"/>
    <col min="10243" max="10243" width="5.875" style="78" customWidth="1"/>
    <col min="10244" max="10244" width="14.625" style="78" customWidth="1"/>
    <col min="10245" max="10248" width="4.625" style="78" customWidth="1"/>
    <col min="10249" max="10249" width="5.875" style="78" customWidth="1"/>
    <col min="10250" max="10250" width="14.625" style="78" customWidth="1"/>
    <col min="10251" max="10252" width="4.625" style="78" customWidth="1"/>
    <col min="10253" max="10496" width="9" style="78"/>
    <col min="10497" max="10497" width="5.625" style="78" customWidth="1"/>
    <col min="10498" max="10498" width="3.625" style="78" customWidth="1"/>
    <col min="10499" max="10499" width="5.875" style="78" customWidth="1"/>
    <col min="10500" max="10500" width="14.625" style="78" customWidth="1"/>
    <col min="10501" max="10504" width="4.625" style="78" customWidth="1"/>
    <col min="10505" max="10505" width="5.875" style="78" customWidth="1"/>
    <col min="10506" max="10506" width="14.625" style="78" customWidth="1"/>
    <col min="10507" max="10508" width="4.625" style="78" customWidth="1"/>
    <col min="10509" max="10752" width="9" style="78"/>
    <col min="10753" max="10753" width="5.625" style="78" customWidth="1"/>
    <col min="10754" max="10754" width="3.625" style="78" customWidth="1"/>
    <col min="10755" max="10755" width="5.875" style="78" customWidth="1"/>
    <col min="10756" max="10756" width="14.625" style="78" customWidth="1"/>
    <col min="10757" max="10760" width="4.625" style="78" customWidth="1"/>
    <col min="10761" max="10761" width="5.875" style="78" customWidth="1"/>
    <col min="10762" max="10762" width="14.625" style="78" customWidth="1"/>
    <col min="10763" max="10764" width="4.625" style="78" customWidth="1"/>
    <col min="10765" max="11008" width="9" style="78"/>
    <col min="11009" max="11009" width="5.625" style="78" customWidth="1"/>
    <col min="11010" max="11010" width="3.625" style="78" customWidth="1"/>
    <col min="11011" max="11011" width="5.875" style="78" customWidth="1"/>
    <col min="11012" max="11012" width="14.625" style="78" customWidth="1"/>
    <col min="11013" max="11016" width="4.625" style="78" customWidth="1"/>
    <col min="11017" max="11017" width="5.875" style="78" customWidth="1"/>
    <col min="11018" max="11018" width="14.625" style="78" customWidth="1"/>
    <col min="11019" max="11020" width="4.625" style="78" customWidth="1"/>
    <col min="11021" max="11264" width="9" style="78"/>
    <col min="11265" max="11265" width="5.625" style="78" customWidth="1"/>
    <col min="11266" max="11266" width="3.625" style="78" customWidth="1"/>
    <col min="11267" max="11267" width="5.875" style="78" customWidth="1"/>
    <col min="11268" max="11268" width="14.625" style="78" customWidth="1"/>
    <col min="11269" max="11272" width="4.625" style="78" customWidth="1"/>
    <col min="11273" max="11273" width="5.875" style="78" customWidth="1"/>
    <col min="11274" max="11274" width="14.625" style="78" customWidth="1"/>
    <col min="11275" max="11276" width="4.625" style="78" customWidth="1"/>
    <col min="11277" max="11520" width="9" style="78"/>
    <col min="11521" max="11521" width="5.625" style="78" customWidth="1"/>
    <col min="11522" max="11522" width="3.625" style="78" customWidth="1"/>
    <col min="11523" max="11523" width="5.875" style="78" customWidth="1"/>
    <col min="11524" max="11524" width="14.625" style="78" customWidth="1"/>
    <col min="11525" max="11528" width="4.625" style="78" customWidth="1"/>
    <col min="11529" max="11529" width="5.875" style="78" customWidth="1"/>
    <col min="11530" max="11530" width="14.625" style="78" customWidth="1"/>
    <col min="11531" max="11532" width="4.625" style="78" customWidth="1"/>
    <col min="11533" max="11776" width="9" style="78"/>
    <col min="11777" max="11777" width="5.625" style="78" customWidth="1"/>
    <col min="11778" max="11778" width="3.625" style="78" customWidth="1"/>
    <col min="11779" max="11779" width="5.875" style="78" customWidth="1"/>
    <col min="11780" max="11780" width="14.625" style="78" customWidth="1"/>
    <col min="11781" max="11784" width="4.625" style="78" customWidth="1"/>
    <col min="11785" max="11785" width="5.875" style="78" customWidth="1"/>
    <col min="11786" max="11786" width="14.625" style="78" customWidth="1"/>
    <col min="11787" max="11788" width="4.625" style="78" customWidth="1"/>
    <col min="11789" max="12032" width="9" style="78"/>
    <col min="12033" max="12033" width="5.625" style="78" customWidth="1"/>
    <col min="12034" max="12034" width="3.625" style="78" customWidth="1"/>
    <col min="12035" max="12035" width="5.875" style="78" customWidth="1"/>
    <col min="12036" max="12036" width="14.625" style="78" customWidth="1"/>
    <col min="12037" max="12040" width="4.625" style="78" customWidth="1"/>
    <col min="12041" max="12041" width="5.875" style="78" customWidth="1"/>
    <col min="12042" max="12042" width="14.625" style="78" customWidth="1"/>
    <col min="12043" max="12044" width="4.625" style="78" customWidth="1"/>
    <col min="12045" max="12288" width="9" style="78"/>
    <col min="12289" max="12289" width="5.625" style="78" customWidth="1"/>
    <col min="12290" max="12290" width="3.625" style="78" customWidth="1"/>
    <col min="12291" max="12291" width="5.875" style="78" customWidth="1"/>
    <col min="12292" max="12292" width="14.625" style="78" customWidth="1"/>
    <col min="12293" max="12296" width="4.625" style="78" customWidth="1"/>
    <col min="12297" max="12297" width="5.875" style="78" customWidth="1"/>
    <col min="12298" max="12298" width="14.625" style="78" customWidth="1"/>
    <col min="12299" max="12300" width="4.625" style="78" customWidth="1"/>
    <col min="12301" max="12544" width="9" style="78"/>
    <col min="12545" max="12545" width="5.625" style="78" customWidth="1"/>
    <col min="12546" max="12546" width="3.625" style="78" customWidth="1"/>
    <col min="12547" max="12547" width="5.875" style="78" customWidth="1"/>
    <col min="12548" max="12548" width="14.625" style="78" customWidth="1"/>
    <col min="12549" max="12552" width="4.625" style="78" customWidth="1"/>
    <col min="12553" max="12553" width="5.875" style="78" customWidth="1"/>
    <col min="12554" max="12554" width="14.625" style="78" customWidth="1"/>
    <col min="12555" max="12556" width="4.625" style="78" customWidth="1"/>
    <col min="12557" max="12800" width="9" style="78"/>
    <col min="12801" max="12801" width="5.625" style="78" customWidth="1"/>
    <col min="12802" max="12802" width="3.625" style="78" customWidth="1"/>
    <col min="12803" max="12803" width="5.875" style="78" customWidth="1"/>
    <col min="12804" max="12804" width="14.625" style="78" customWidth="1"/>
    <col min="12805" max="12808" width="4.625" style="78" customWidth="1"/>
    <col min="12809" max="12809" width="5.875" style="78" customWidth="1"/>
    <col min="12810" max="12810" width="14.625" style="78" customWidth="1"/>
    <col min="12811" max="12812" width="4.625" style="78" customWidth="1"/>
    <col min="12813" max="13056" width="9" style="78"/>
    <col min="13057" max="13057" width="5.625" style="78" customWidth="1"/>
    <col min="13058" max="13058" width="3.625" style="78" customWidth="1"/>
    <col min="13059" max="13059" width="5.875" style="78" customWidth="1"/>
    <col min="13060" max="13060" width="14.625" style="78" customWidth="1"/>
    <col min="13061" max="13064" width="4.625" style="78" customWidth="1"/>
    <col min="13065" max="13065" width="5.875" style="78" customWidth="1"/>
    <col min="13066" max="13066" width="14.625" style="78" customWidth="1"/>
    <col min="13067" max="13068" width="4.625" style="78" customWidth="1"/>
    <col min="13069" max="13312" width="9" style="78"/>
    <col min="13313" max="13313" width="5.625" style="78" customWidth="1"/>
    <col min="13314" max="13314" width="3.625" style="78" customWidth="1"/>
    <col min="13315" max="13315" width="5.875" style="78" customWidth="1"/>
    <col min="13316" max="13316" width="14.625" style="78" customWidth="1"/>
    <col min="13317" max="13320" width="4.625" style="78" customWidth="1"/>
    <col min="13321" max="13321" width="5.875" style="78" customWidth="1"/>
    <col min="13322" max="13322" width="14.625" style="78" customWidth="1"/>
    <col min="13323" max="13324" width="4.625" style="78" customWidth="1"/>
    <col min="13325" max="13568" width="9" style="78"/>
    <col min="13569" max="13569" width="5.625" style="78" customWidth="1"/>
    <col min="13570" max="13570" width="3.625" style="78" customWidth="1"/>
    <col min="13571" max="13571" width="5.875" style="78" customWidth="1"/>
    <col min="13572" max="13572" width="14.625" style="78" customWidth="1"/>
    <col min="13573" max="13576" width="4.625" style="78" customWidth="1"/>
    <col min="13577" max="13577" width="5.875" style="78" customWidth="1"/>
    <col min="13578" max="13578" width="14.625" style="78" customWidth="1"/>
    <col min="13579" max="13580" width="4.625" style="78" customWidth="1"/>
    <col min="13581" max="13824" width="9" style="78"/>
    <col min="13825" max="13825" width="5.625" style="78" customWidth="1"/>
    <col min="13826" max="13826" width="3.625" style="78" customWidth="1"/>
    <col min="13827" max="13827" width="5.875" style="78" customWidth="1"/>
    <col min="13828" max="13828" width="14.625" style="78" customWidth="1"/>
    <col min="13829" max="13832" width="4.625" style="78" customWidth="1"/>
    <col min="13833" max="13833" width="5.875" style="78" customWidth="1"/>
    <col min="13834" max="13834" width="14.625" style="78" customWidth="1"/>
    <col min="13835" max="13836" width="4.625" style="78" customWidth="1"/>
    <col min="13837" max="14080" width="9" style="78"/>
    <col min="14081" max="14081" width="5.625" style="78" customWidth="1"/>
    <col min="14082" max="14082" width="3.625" style="78" customWidth="1"/>
    <col min="14083" max="14083" width="5.875" style="78" customWidth="1"/>
    <col min="14084" max="14084" width="14.625" style="78" customWidth="1"/>
    <col min="14085" max="14088" width="4.625" style="78" customWidth="1"/>
    <col min="14089" max="14089" width="5.875" style="78" customWidth="1"/>
    <col min="14090" max="14090" width="14.625" style="78" customWidth="1"/>
    <col min="14091" max="14092" width="4.625" style="78" customWidth="1"/>
    <col min="14093" max="14336" width="9" style="78"/>
    <col min="14337" max="14337" width="5.625" style="78" customWidth="1"/>
    <col min="14338" max="14338" width="3.625" style="78" customWidth="1"/>
    <col min="14339" max="14339" width="5.875" style="78" customWidth="1"/>
    <col min="14340" max="14340" width="14.625" style="78" customWidth="1"/>
    <col min="14341" max="14344" width="4.625" style="78" customWidth="1"/>
    <col min="14345" max="14345" width="5.875" style="78" customWidth="1"/>
    <col min="14346" max="14346" width="14.625" style="78" customWidth="1"/>
    <col min="14347" max="14348" width="4.625" style="78" customWidth="1"/>
    <col min="14349" max="14592" width="9" style="78"/>
    <col min="14593" max="14593" width="5.625" style="78" customWidth="1"/>
    <col min="14594" max="14594" width="3.625" style="78" customWidth="1"/>
    <col min="14595" max="14595" width="5.875" style="78" customWidth="1"/>
    <col min="14596" max="14596" width="14.625" style="78" customWidth="1"/>
    <col min="14597" max="14600" width="4.625" style="78" customWidth="1"/>
    <col min="14601" max="14601" width="5.875" style="78" customWidth="1"/>
    <col min="14602" max="14602" width="14.625" style="78" customWidth="1"/>
    <col min="14603" max="14604" width="4.625" style="78" customWidth="1"/>
    <col min="14605" max="14848" width="9" style="78"/>
    <col min="14849" max="14849" width="5.625" style="78" customWidth="1"/>
    <col min="14850" max="14850" width="3.625" style="78" customWidth="1"/>
    <col min="14851" max="14851" width="5.875" style="78" customWidth="1"/>
    <col min="14852" max="14852" width="14.625" style="78" customWidth="1"/>
    <col min="14853" max="14856" width="4.625" style="78" customWidth="1"/>
    <col min="14857" max="14857" width="5.875" style="78" customWidth="1"/>
    <col min="14858" max="14858" width="14.625" style="78" customWidth="1"/>
    <col min="14859" max="14860" width="4.625" style="78" customWidth="1"/>
    <col min="14861" max="15104" width="9" style="78"/>
    <col min="15105" max="15105" width="5.625" style="78" customWidth="1"/>
    <col min="15106" max="15106" width="3.625" style="78" customWidth="1"/>
    <col min="15107" max="15107" width="5.875" style="78" customWidth="1"/>
    <col min="15108" max="15108" width="14.625" style="78" customWidth="1"/>
    <col min="15109" max="15112" width="4.625" style="78" customWidth="1"/>
    <col min="15113" max="15113" width="5.875" style="78" customWidth="1"/>
    <col min="15114" max="15114" width="14.625" style="78" customWidth="1"/>
    <col min="15115" max="15116" width="4.625" style="78" customWidth="1"/>
    <col min="15117" max="15360" width="9" style="78"/>
    <col min="15361" max="15361" width="5.625" style="78" customWidth="1"/>
    <col min="15362" max="15362" width="3.625" style="78" customWidth="1"/>
    <col min="15363" max="15363" width="5.875" style="78" customWidth="1"/>
    <col min="15364" max="15364" width="14.625" style="78" customWidth="1"/>
    <col min="15365" max="15368" width="4.625" style="78" customWidth="1"/>
    <col min="15369" max="15369" width="5.875" style="78" customWidth="1"/>
    <col min="15370" max="15370" width="14.625" style="78" customWidth="1"/>
    <col min="15371" max="15372" width="4.625" style="78" customWidth="1"/>
    <col min="15373" max="15616" width="9" style="78"/>
    <col min="15617" max="15617" width="5.625" style="78" customWidth="1"/>
    <col min="15618" max="15618" width="3.625" style="78" customWidth="1"/>
    <col min="15619" max="15619" width="5.875" style="78" customWidth="1"/>
    <col min="15620" max="15620" width="14.625" style="78" customWidth="1"/>
    <col min="15621" max="15624" width="4.625" style="78" customWidth="1"/>
    <col min="15625" max="15625" width="5.875" style="78" customWidth="1"/>
    <col min="15626" max="15626" width="14.625" style="78" customWidth="1"/>
    <col min="15627" max="15628" width="4.625" style="78" customWidth="1"/>
    <col min="15629" max="15872" width="9" style="78"/>
    <col min="15873" max="15873" width="5.625" style="78" customWidth="1"/>
    <col min="15874" max="15874" width="3.625" style="78" customWidth="1"/>
    <col min="15875" max="15875" width="5.875" style="78" customWidth="1"/>
    <col min="15876" max="15876" width="14.625" style="78" customWidth="1"/>
    <col min="15877" max="15880" width="4.625" style="78" customWidth="1"/>
    <col min="15881" max="15881" width="5.875" style="78" customWidth="1"/>
    <col min="15882" max="15882" width="14.625" style="78" customWidth="1"/>
    <col min="15883" max="15884" width="4.625" style="78" customWidth="1"/>
    <col min="15885" max="16128" width="9" style="78"/>
    <col min="16129" max="16129" width="5.625" style="78" customWidth="1"/>
    <col min="16130" max="16130" width="3.625" style="78" customWidth="1"/>
    <col min="16131" max="16131" width="5.875" style="78" customWidth="1"/>
    <col min="16132" max="16132" width="14.625" style="78" customWidth="1"/>
    <col min="16133" max="16136" width="4.625" style="78" customWidth="1"/>
    <col min="16137" max="16137" width="5.875" style="78" customWidth="1"/>
    <col min="16138" max="16138" width="14.625" style="78" customWidth="1"/>
    <col min="16139" max="16140" width="4.625" style="78" customWidth="1"/>
    <col min="16141" max="16384" width="9" style="78"/>
  </cols>
  <sheetData>
    <row r="1" spans="1:16" ht="18.75" customHeight="1" x14ac:dyDescent="0.15">
      <c r="A1" s="113"/>
    </row>
    <row r="2" spans="1:16" ht="20.25" customHeight="1" x14ac:dyDescent="0.15">
      <c r="A2" s="353" t="s">
        <v>175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79"/>
      <c r="N2" s="79"/>
      <c r="O2" s="79"/>
      <c r="P2" s="79"/>
    </row>
    <row r="3" spans="1:16" ht="19.5" customHeight="1" x14ac:dyDescent="0.15"/>
    <row r="4" spans="1:16" ht="24.95" customHeight="1" x14ac:dyDescent="0.15">
      <c r="H4" s="362" t="s">
        <v>133</v>
      </c>
      <c r="I4" s="362"/>
      <c r="J4" s="354" t="str">
        <f>IF(OR('申請書（様式１－１）'!K9=""),"",'申請書（様式１－１）'!K9)</f>
        <v/>
      </c>
      <c r="K4" s="355" t="str">
        <f>IF(OR('申請書（様式１－１）'!J10=""),"",'申請書（様式１－１）'!J10)</f>
        <v/>
      </c>
      <c r="L4" s="356" t="str">
        <f>IF(OR('申請書（様式１－１）'!K10=""),"",'申請書（様式１－１）'!K10)</f>
        <v/>
      </c>
    </row>
    <row r="5" spans="1:16" ht="24.95" customHeight="1" x14ac:dyDescent="0.15">
      <c r="H5" s="362" t="s">
        <v>132</v>
      </c>
      <c r="I5" s="362"/>
      <c r="J5" s="347" t="str">
        <f>IF(OR('申請書（様式１－１）'!K11=""),"",'申請書（様式１－１）'!K11)</f>
        <v/>
      </c>
      <c r="K5" s="350"/>
      <c r="L5" s="357"/>
    </row>
    <row r="6" spans="1:16" ht="24.95" customHeight="1" x14ac:dyDescent="0.15">
      <c r="H6" s="362" t="s">
        <v>135</v>
      </c>
      <c r="I6" s="362"/>
      <c r="J6" s="358" t="str">
        <f>IF(OR('申請書（様式１－１）'!C28=""),"",'申請書（様式１－１）'!C28)</f>
        <v/>
      </c>
      <c r="K6" s="358" t="str">
        <f>IF(OR('申請書（様式１－１）'!J12=""),"",'申請書（様式１－１）'!J12)</f>
        <v/>
      </c>
      <c r="L6" s="358" t="str">
        <f>IF(OR('申請書（様式１－１）'!K12=""),"",'申請書（様式１－１）'!K12)</f>
        <v>（　公　印　省　略　）</v>
      </c>
    </row>
    <row r="7" spans="1:16" ht="18" customHeight="1" x14ac:dyDescent="0.15">
      <c r="A7" s="80"/>
      <c r="B7" s="81" t="s">
        <v>93</v>
      </c>
      <c r="C7" s="80"/>
      <c r="D7" s="82" t="s">
        <v>94</v>
      </c>
    </row>
    <row r="8" spans="1:16" ht="33" customHeight="1" x14ac:dyDescent="0.15">
      <c r="A8" s="359" t="s">
        <v>95</v>
      </c>
      <c r="B8" s="359"/>
      <c r="C8" s="83" t="s">
        <v>96</v>
      </c>
      <c r="D8" s="83" t="s">
        <v>97</v>
      </c>
      <c r="E8" s="359" t="s">
        <v>98</v>
      </c>
      <c r="F8" s="360"/>
      <c r="G8" s="361" t="s">
        <v>95</v>
      </c>
      <c r="H8" s="359"/>
      <c r="I8" s="83" t="s">
        <v>96</v>
      </c>
      <c r="J8" s="83" t="s">
        <v>97</v>
      </c>
      <c r="K8" s="359" t="s">
        <v>98</v>
      </c>
      <c r="L8" s="359"/>
      <c r="M8" s="84"/>
    </row>
    <row r="9" spans="1:16" ht="33" customHeight="1" x14ac:dyDescent="0.15">
      <c r="A9" s="343"/>
      <c r="B9" s="343"/>
      <c r="C9" s="85" t="s">
        <v>99</v>
      </c>
      <c r="D9" s="86" t="s">
        <v>100</v>
      </c>
      <c r="E9" s="343"/>
      <c r="F9" s="351"/>
      <c r="G9" s="352"/>
      <c r="H9" s="343"/>
      <c r="I9" s="85" t="s">
        <v>101</v>
      </c>
      <c r="J9" s="86" t="s">
        <v>100</v>
      </c>
      <c r="K9" s="343"/>
      <c r="L9" s="343"/>
    </row>
    <row r="10" spans="1:16" ht="33" customHeight="1" x14ac:dyDescent="0.15">
      <c r="A10" s="343"/>
      <c r="B10" s="343"/>
      <c r="C10" s="85" t="s">
        <v>102</v>
      </c>
      <c r="D10" s="86" t="s">
        <v>100</v>
      </c>
      <c r="E10" s="343"/>
      <c r="F10" s="351"/>
      <c r="G10" s="352"/>
      <c r="H10" s="343"/>
      <c r="I10" s="85" t="s">
        <v>103</v>
      </c>
      <c r="J10" s="86" t="s">
        <v>100</v>
      </c>
      <c r="K10" s="343"/>
      <c r="L10" s="343"/>
    </row>
    <row r="11" spans="1:16" ht="33" customHeight="1" x14ac:dyDescent="0.15">
      <c r="A11" s="343"/>
      <c r="B11" s="343"/>
      <c r="C11" s="85" t="s">
        <v>104</v>
      </c>
      <c r="D11" s="86" t="s">
        <v>100</v>
      </c>
      <c r="E11" s="343"/>
      <c r="F11" s="351"/>
      <c r="G11" s="352"/>
      <c r="H11" s="343"/>
      <c r="I11" s="85" t="s">
        <v>105</v>
      </c>
      <c r="J11" s="86" t="s">
        <v>100</v>
      </c>
      <c r="K11" s="343"/>
      <c r="L11" s="343"/>
    </row>
    <row r="12" spans="1:16" ht="33" customHeight="1" x14ac:dyDescent="0.15">
      <c r="A12" s="343"/>
      <c r="B12" s="343"/>
      <c r="C12" s="85" t="s">
        <v>106</v>
      </c>
      <c r="D12" s="86" t="s">
        <v>100</v>
      </c>
      <c r="E12" s="343"/>
      <c r="F12" s="351"/>
      <c r="G12" s="352"/>
      <c r="H12" s="343"/>
      <c r="I12" s="85" t="s">
        <v>107</v>
      </c>
      <c r="J12" s="86" t="s">
        <v>100</v>
      </c>
      <c r="K12" s="343"/>
      <c r="L12" s="343"/>
    </row>
    <row r="13" spans="1:16" ht="33" customHeight="1" x14ac:dyDescent="0.15">
      <c r="A13" s="343"/>
      <c r="B13" s="343"/>
      <c r="C13" s="85" t="s">
        <v>108</v>
      </c>
      <c r="D13" s="86" t="s">
        <v>100</v>
      </c>
      <c r="E13" s="343"/>
      <c r="F13" s="351"/>
      <c r="G13" s="352"/>
      <c r="H13" s="343"/>
      <c r="I13" s="85" t="s">
        <v>109</v>
      </c>
      <c r="J13" s="86" t="s">
        <v>100</v>
      </c>
      <c r="K13" s="343"/>
      <c r="L13" s="343"/>
    </row>
    <row r="14" spans="1:16" ht="33" customHeight="1" x14ac:dyDescent="0.15">
      <c r="A14" s="343"/>
      <c r="B14" s="343"/>
      <c r="C14" s="85" t="s">
        <v>110</v>
      </c>
      <c r="D14" s="86" t="s">
        <v>100</v>
      </c>
      <c r="E14" s="343"/>
      <c r="F14" s="351"/>
      <c r="G14" s="352"/>
      <c r="H14" s="343"/>
      <c r="I14" s="85" t="s">
        <v>111</v>
      </c>
      <c r="J14" s="86" t="s">
        <v>100</v>
      </c>
      <c r="K14" s="343"/>
      <c r="L14" s="343"/>
    </row>
    <row r="15" spans="1:16" ht="33" customHeight="1" x14ac:dyDescent="0.15">
      <c r="A15" s="343"/>
      <c r="B15" s="343"/>
      <c r="C15" s="85" t="s">
        <v>112</v>
      </c>
      <c r="D15" s="86" t="s">
        <v>100</v>
      </c>
      <c r="E15" s="343"/>
      <c r="F15" s="351"/>
      <c r="G15" s="352"/>
      <c r="H15" s="343"/>
      <c r="I15" s="85" t="s">
        <v>113</v>
      </c>
      <c r="J15" s="86" t="s">
        <v>100</v>
      </c>
      <c r="K15" s="343"/>
      <c r="L15" s="343"/>
    </row>
    <row r="16" spans="1:16" ht="33" customHeight="1" x14ac:dyDescent="0.15">
      <c r="A16" s="343"/>
      <c r="B16" s="343"/>
      <c r="C16" s="85" t="s">
        <v>114</v>
      </c>
      <c r="D16" s="86" t="s">
        <v>100</v>
      </c>
      <c r="E16" s="343"/>
      <c r="F16" s="351"/>
      <c r="G16" s="352"/>
      <c r="H16" s="343"/>
      <c r="I16" s="85" t="s">
        <v>115</v>
      </c>
      <c r="J16" s="86" t="s">
        <v>100</v>
      </c>
      <c r="K16" s="343"/>
      <c r="L16" s="343"/>
    </row>
    <row r="17" spans="1:12" ht="33" customHeight="1" x14ac:dyDescent="0.15">
      <c r="A17" s="343"/>
      <c r="B17" s="343"/>
      <c r="C17" s="85" t="s">
        <v>116</v>
      </c>
      <c r="D17" s="86" t="s">
        <v>100</v>
      </c>
      <c r="E17" s="343"/>
      <c r="F17" s="351"/>
      <c r="G17" s="352"/>
      <c r="H17" s="343"/>
      <c r="I17" s="85" t="s">
        <v>117</v>
      </c>
      <c r="J17" s="86" t="s">
        <v>100</v>
      </c>
      <c r="K17" s="343"/>
      <c r="L17" s="343"/>
    </row>
    <row r="18" spans="1:12" ht="33" customHeight="1" x14ac:dyDescent="0.15">
      <c r="A18" s="343"/>
      <c r="B18" s="343"/>
      <c r="C18" s="85" t="s">
        <v>118</v>
      </c>
      <c r="D18" s="86" t="s">
        <v>100</v>
      </c>
      <c r="E18" s="343"/>
      <c r="F18" s="351"/>
      <c r="G18" s="352"/>
      <c r="H18" s="343"/>
      <c r="I18" s="85" t="s">
        <v>119</v>
      </c>
      <c r="J18" s="86" t="s">
        <v>100</v>
      </c>
      <c r="K18" s="343"/>
      <c r="L18" s="343"/>
    </row>
    <row r="19" spans="1:12" ht="33" customHeight="1" x14ac:dyDescent="0.15">
      <c r="A19" s="343"/>
      <c r="B19" s="343"/>
      <c r="C19" s="85" t="s">
        <v>120</v>
      </c>
      <c r="D19" s="86" t="s">
        <v>100</v>
      </c>
      <c r="E19" s="343"/>
      <c r="F19" s="351"/>
      <c r="G19" s="352"/>
      <c r="H19" s="343"/>
      <c r="I19" s="85" t="s">
        <v>121</v>
      </c>
      <c r="J19" s="86" t="s">
        <v>100</v>
      </c>
      <c r="K19" s="343"/>
      <c r="L19" s="343"/>
    </row>
    <row r="20" spans="1:12" ht="33" customHeight="1" x14ac:dyDescent="0.15">
      <c r="A20" s="343"/>
      <c r="B20" s="343"/>
      <c r="C20" s="85" t="s">
        <v>122</v>
      </c>
      <c r="D20" s="86" t="s">
        <v>100</v>
      </c>
      <c r="E20" s="343"/>
      <c r="F20" s="351"/>
      <c r="G20" s="352"/>
      <c r="H20" s="343"/>
      <c r="I20" s="85" t="s">
        <v>123</v>
      </c>
      <c r="J20" s="86" t="s">
        <v>100</v>
      </c>
      <c r="K20" s="343"/>
      <c r="L20" s="343"/>
    </row>
    <row r="21" spans="1:12" ht="33" customHeight="1" x14ac:dyDescent="0.15">
      <c r="A21" s="343"/>
      <c r="B21" s="343"/>
      <c r="C21" s="85" t="s">
        <v>124</v>
      </c>
      <c r="D21" s="86" t="s">
        <v>100</v>
      </c>
      <c r="E21" s="343"/>
      <c r="F21" s="351"/>
      <c r="G21" s="352"/>
      <c r="H21" s="343"/>
      <c r="I21" s="85" t="s">
        <v>125</v>
      </c>
      <c r="J21" s="86" t="s">
        <v>100</v>
      </c>
      <c r="K21" s="343"/>
      <c r="L21" s="343"/>
    </row>
    <row r="22" spans="1:12" ht="33" customHeight="1" x14ac:dyDescent="0.15">
      <c r="A22" s="343"/>
      <c r="B22" s="343"/>
      <c r="C22" s="85" t="s">
        <v>126</v>
      </c>
      <c r="D22" s="86" t="s">
        <v>100</v>
      </c>
      <c r="E22" s="343"/>
      <c r="F22" s="351"/>
      <c r="G22" s="352"/>
      <c r="H22" s="343"/>
      <c r="I22" s="85" t="s">
        <v>127</v>
      </c>
      <c r="J22" s="86" t="s">
        <v>100</v>
      </c>
      <c r="K22" s="343"/>
      <c r="L22" s="343"/>
    </row>
    <row r="23" spans="1:12" ht="33" customHeight="1" x14ac:dyDescent="0.15">
      <c r="A23" s="343"/>
      <c r="B23" s="343"/>
      <c r="C23" s="85" t="s">
        <v>128</v>
      </c>
      <c r="D23" s="86" t="s">
        <v>100</v>
      </c>
      <c r="E23" s="343"/>
      <c r="F23" s="344"/>
      <c r="G23" s="345"/>
      <c r="H23" s="346"/>
      <c r="I23" s="87" t="s">
        <v>129</v>
      </c>
      <c r="J23" s="86" t="s">
        <v>100</v>
      </c>
      <c r="K23" s="347"/>
      <c r="L23" s="348"/>
    </row>
    <row r="24" spans="1:12" ht="33" customHeight="1" x14ac:dyDescent="0.15">
      <c r="A24" s="343"/>
      <c r="B24" s="343"/>
      <c r="C24" s="85" t="s">
        <v>130</v>
      </c>
      <c r="D24" s="86" t="s">
        <v>100</v>
      </c>
      <c r="E24" s="343"/>
      <c r="F24" s="344"/>
      <c r="G24" s="345" t="s">
        <v>131</v>
      </c>
      <c r="H24" s="349"/>
      <c r="I24" s="346"/>
      <c r="J24" s="347"/>
      <c r="K24" s="350"/>
      <c r="L24" s="88" t="s">
        <v>46</v>
      </c>
    </row>
    <row r="25" spans="1:12" ht="15" customHeight="1" x14ac:dyDescent="0.15">
      <c r="A25" s="341" t="s">
        <v>190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2"/>
    </row>
    <row r="26" spans="1:12" ht="15" customHeight="1" x14ac:dyDescent="0.15">
      <c r="A26" s="89"/>
    </row>
    <row r="27" spans="1:12" ht="18" customHeight="1" x14ac:dyDescent="0.15"/>
    <row r="28" spans="1:12" ht="18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</sheetData>
  <mergeCells count="76">
    <mergeCell ref="A2:L2"/>
    <mergeCell ref="J4:L4"/>
    <mergeCell ref="J5:L5"/>
    <mergeCell ref="J6:L6"/>
    <mergeCell ref="A8:B8"/>
    <mergeCell ref="E8:F8"/>
    <mergeCell ref="G8:H8"/>
    <mergeCell ref="K8:L8"/>
    <mergeCell ref="H4:I4"/>
    <mergeCell ref="H5:I5"/>
    <mergeCell ref="H6:I6"/>
    <mergeCell ref="A9:B9"/>
    <mergeCell ref="E9:F9"/>
    <mergeCell ref="G9:H9"/>
    <mergeCell ref="K9:L9"/>
    <mergeCell ref="A10:B10"/>
    <mergeCell ref="E10:F10"/>
    <mergeCell ref="G10:H10"/>
    <mergeCell ref="K10:L10"/>
    <mergeCell ref="A11:B11"/>
    <mergeCell ref="E11:F11"/>
    <mergeCell ref="G11:H11"/>
    <mergeCell ref="K11:L11"/>
    <mergeCell ref="A12:B12"/>
    <mergeCell ref="E12:F12"/>
    <mergeCell ref="G12:H12"/>
    <mergeCell ref="K12:L12"/>
    <mergeCell ref="A13:B13"/>
    <mergeCell ref="E13:F13"/>
    <mergeCell ref="G13:H13"/>
    <mergeCell ref="K13:L13"/>
    <mergeCell ref="A14:B14"/>
    <mergeCell ref="E14:F14"/>
    <mergeCell ref="G14:H14"/>
    <mergeCell ref="K14:L14"/>
    <mergeCell ref="A15:B15"/>
    <mergeCell ref="E15:F15"/>
    <mergeCell ref="G15:H15"/>
    <mergeCell ref="K15:L15"/>
    <mergeCell ref="A16:B16"/>
    <mergeCell ref="E16:F16"/>
    <mergeCell ref="G16:H16"/>
    <mergeCell ref="K16:L16"/>
    <mergeCell ref="A17:B17"/>
    <mergeCell ref="E17:F17"/>
    <mergeCell ref="G17:H17"/>
    <mergeCell ref="K17:L17"/>
    <mergeCell ref="A18:B18"/>
    <mergeCell ref="E18:F18"/>
    <mergeCell ref="G18:H18"/>
    <mergeCell ref="K18:L18"/>
    <mergeCell ref="A19:B19"/>
    <mergeCell ref="E19:F19"/>
    <mergeCell ref="G19:H19"/>
    <mergeCell ref="K19:L19"/>
    <mergeCell ref="A20:B20"/>
    <mergeCell ref="E20:F20"/>
    <mergeCell ref="G20:H20"/>
    <mergeCell ref="K20:L20"/>
    <mergeCell ref="A21:B21"/>
    <mergeCell ref="E21:F21"/>
    <mergeCell ref="G21:H21"/>
    <mergeCell ref="K21:L21"/>
    <mergeCell ref="A22:B22"/>
    <mergeCell ref="E22:F22"/>
    <mergeCell ref="G22:H22"/>
    <mergeCell ref="K22:L22"/>
    <mergeCell ref="A25:L25"/>
    <mergeCell ref="A23:B23"/>
    <mergeCell ref="E23:F23"/>
    <mergeCell ref="G23:H23"/>
    <mergeCell ref="K23:L23"/>
    <mergeCell ref="A24:B24"/>
    <mergeCell ref="E24:F24"/>
    <mergeCell ref="G24:I24"/>
    <mergeCell ref="J24:K24"/>
  </mergeCells>
  <phoneticPr fontId="2"/>
  <pageMargins left="1.2598425196850394" right="0.43307086614173229" top="0.78740157480314965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</sheetPr>
  <dimension ref="A1:X36"/>
  <sheetViews>
    <sheetView view="pageBreakPreview" zoomScaleNormal="100" zoomScaleSheetLayoutView="100" workbookViewId="0"/>
  </sheetViews>
  <sheetFormatPr defaultRowHeight="13.5" x14ac:dyDescent="0.15"/>
  <cols>
    <col min="1" max="1" width="6.375" customWidth="1"/>
    <col min="2" max="2" width="16.375" customWidth="1"/>
    <col min="3" max="3" width="2" customWidth="1"/>
    <col min="4" max="4" width="2.5" customWidth="1"/>
    <col min="5" max="5" width="2" customWidth="1"/>
    <col min="6" max="6" width="15.25" customWidth="1"/>
    <col min="7" max="7" width="1.875" customWidth="1"/>
    <col min="8" max="8" width="2.5" customWidth="1"/>
    <col min="9" max="9" width="2.125" customWidth="1"/>
    <col min="10" max="10" width="9.375" customWidth="1"/>
    <col min="12" max="12" width="9.25" customWidth="1"/>
    <col min="13" max="13" width="8" customWidth="1"/>
  </cols>
  <sheetData>
    <row r="1" spans="1:24" ht="18.75" customHeight="1" x14ac:dyDescent="0.15">
      <c r="A1" t="s">
        <v>0</v>
      </c>
    </row>
    <row r="2" spans="1:24" ht="18" customHeight="1" x14ac:dyDescent="0.15">
      <c r="K2" s="231" t="s">
        <v>142</v>
      </c>
      <c r="L2" s="231"/>
      <c r="M2" s="231"/>
    </row>
    <row r="3" spans="1:24" ht="18" customHeight="1" x14ac:dyDescent="0.15">
      <c r="K3" s="232" t="s">
        <v>141</v>
      </c>
      <c r="L3" s="232"/>
      <c r="M3" s="232"/>
      <c r="X3" t="s">
        <v>54</v>
      </c>
    </row>
    <row r="4" spans="1:24" ht="18" customHeight="1" x14ac:dyDescent="0.15">
      <c r="K4" s="103"/>
      <c r="L4" s="103"/>
      <c r="M4" s="103"/>
      <c r="X4" t="s">
        <v>145</v>
      </c>
    </row>
    <row r="5" spans="1:24" ht="18" customHeight="1" x14ac:dyDescent="0.15">
      <c r="A5" s="1" t="s">
        <v>9</v>
      </c>
      <c r="X5" t="s">
        <v>55</v>
      </c>
    </row>
    <row r="6" spans="1:24" ht="18" customHeight="1" x14ac:dyDescent="0.15">
      <c r="A6" s="1"/>
      <c r="X6" t="s">
        <v>56</v>
      </c>
    </row>
    <row r="7" spans="1:24" ht="18" customHeight="1" x14ac:dyDescent="0.15">
      <c r="A7" s="1"/>
      <c r="J7" s="1" t="s">
        <v>178</v>
      </c>
      <c r="K7" s="286"/>
      <c r="L7" s="286"/>
      <c r="M7" s="286"/>
      <c r="X7" t="s">
        <v>146</v>
      </c>
    </row>
    <row r="8" spans="1:24" ht="9" customHeight="1" x14ac:dyDescent="0.15">
      <c r="A8" s="1"/>
      <c r="X8" t="s">
        <v>147</v>
      </c>
    </row>
    <row r="9" spans="1:24" ht="18" customHeight="1" x14ac:dyDescent="0.15">
      <c r="B9" s="1"/>
      <c r="C9" s="1"/>
      <c r="D9" s="1"/>
      <c r="E9" s="1"/>
      <c r="F9" s="1"/>
      <c r="H9" s="100"/>
      <c r="I9" s="100"/>
      <c r="J9" s="100" t="s">
        <v>1</v>
      </c>
      <c r="K9" s="1" t="s">
        <v>143</v>
      </c>
      <c r="L9" s="1"/>
      <c r="M9" s="1"/>
      <c r="X9" t="s">
        <v>57</v>
      </c>
    </row>
    <row r="10" spans="1:24" ht="9.75" customHeight="1" x14ac:dyDescent="0.15">
      <c r="B10" s="1"/>
      <c r="C10" s="1"/>
      <c r="D10" s="1"/>
      <c r="E10" s="1"/>
      <c r="F10" s="1"/>
      <c r="H10" s="100"/>
      <c r="I10" s="100"/>
      <c r="J10" s="100"/>
      <c r="K10" s="1"/>
      <c r="L10" s="1"/>
      <c r="M10" s="1"/>
    </row>
    <row r="11" spans="1:24" ht="18" customHeight="1" x14ac:dyDescent="0.15">
      <c r="B11" s="1"/>
      <c r="C11" s="1"/>
      <c r="D11" s="1"/>
      <c r="E11" s="1"/>
      <c r="F11" s="1"/>
      <c r="H11" s="100"/>
      <c r="I11" s="100"/>
      <c r="J11" s="100" t="s">
        <v>2</v>
      </c>
      <c r="K11" s="286"/>
      <c r="L11" s="286"/>
      <c r="M11" s="286"/>
    </row>
    <row r="12" spans="1:24" ht="12" customHeight="1" x14ac:dyDescent="0.15">
      <c r="B12" s="1"/>
      <c r="C12" s="1"/>
      <c r="D12" s="1"/>
      <c r="E12" s="1"/>
      <c r="F12" s="1"/>
      <c r="G12" s="99"/>
      <c r="H12" s="99"/>
      <c r="I12" s="99"/>
      <c r="J12" s="42"/>
      <c r="K12" s="42"/>
      <c r="L12" s="42"/>
      <c r="M12" s="42"/>
    </row>
    <row r="13" spans="1:24" ht="12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ht="18" customHeight="1" x14ac:dyDescent="0.15">
      <c r="A14" s="193" t="s">
        <v>210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"/>
    </row>
    <row r="15" spans="1:24" ht="12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24" ht="18" customHeight="1" x14ac:dyDescent="0.15">
      <c r="A16" s="1" t="s">
        <v>91</v>
      </c>
      <c r="B16" s="1"/>
      <c r="C16" s="1"/>
      <c r="D16" s="1"/>
      <c r="E16" s="1"/>
      <c r="F16" s="1"/>
      <c r="G16" s="1"/>
      <c r="H16" s="1"/>
      <c r="I16" s="1"/>
      <c r="J16" s="1"/>
    </row>
    <row r="17" spans="1:14" ht="18" customHeight="1" x14ac:dyDescent="0.15">
      <c r="A17" s="193" t="s">
        <v>4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"/>
    </row>
    <row r="18" spans="1:14" ht="8.25" customHeight="1" thickBo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3.75" customHeight="1" x14ac:dyDescent="0.15">
      <c r="A19" s="196" t="s">
        <v>16</v>
      </c>
      <c r="B19" s="5" t="s">
        <v>5</v>
      </c>
      <c r="C19" s="203"/>
      <c r="D19" s="204"/>
      <c r="E19" s="204"/>
      <c r="F19" s="204"/>
      <c r="G19" s="202" t="s">
        <v>17</v>
      </c>
      <c r="H19" s="202"/>
      <c r="I19" s="44" t="s">
        <v>61</v>
      </c>
      <c r="J19" s="45"/>
      <c r="K19" s="194" t="s">
        <v>43</v>
      </c>
      <c r="L19" s="195"/>
      <c r="M19" s="15"/>
    </row>
    <row r="20" spans="1:14" ht="27" customHeight="1" x14ac:dyDescent="0.15">
      <c r="A20" s="197"/>
      <c r="B20" s="8" t="s">
        <v>176</v>
      </c>
      <c r="C20" s="233" t="s">
        <v>62</v>
      </c>
      <c r="D20" s="234"/>
      <c r="E20" s="368"/>
      <c r="F20" s="368"/>
      <c r="G20" s="239" t="s">
        <v>177</v>
      </c>
      <c r="H20" s="239"/>
      <c r="I20" s="239"/>
      <c r="J20" s="233"/>
      <c r="K20" s="369"/>
      <c r="L20" s="369"/>
      <c r="M20" s="370"/>
    </row>
    <row r="21" spans="1:14" ht="22.5" customHeight="1" x14ac:dyDescent="0.15">
      <c r="A21" s="197"/>
      <c r="B21" s="199" t="s">
        <v>42</v>
      </c>
      <c r="C21" s="181" t="s">
        <v>18</v>
      </c>
      <c r="D21" s="182"/>
      <c r="E21" s="182"/>
      <c r="F21" s="182"/>
      <c r="G21" s="182"/>
      <c r="H21" s="182"/>
      <c r="I21" s="182"/>
      <c r="J21" s="107" t="s">
        <v>19</v>
      </c>
      <c r="K21" s="225" t="s">
        <v>152</v>
      </c>
      <c r="L21" s="226"/>
      <c r="M21" s="227"/>
    </row>
    <row r="22" spans="1:14" ht="24.75" customHeight="1" x14ac:dyDescent="0.15">
      <c r="A22" s="197"/>
      <c r="B22" s="200"/>
      <c r="C22" s="218"/>
      <c r="D22" s="219"/>
      <c r="E22" s="219"/>
      <c r="F22" s="219"/>
      <c r="G22" s="219"/>
      <c r="H22" s="219"/>
      <c r="I22" s="219"/>
      <c r="J22" s="114"/>
      <c r="K22" s="218"/>
      <c r="L22" s="219"/>
      <c r="M22" s="228"/>
    </row>
    <row r="23" spans="1:14" ht="24.75" customHeight="1" x14ac:dyDescent="0.15">
      <c r="A23" s="197"/>
      <c r="B23" s="200"/>
      <c r="C23" s="220"/>
      <c r="D23" s="221"/>
      <c r="E23" s="221"/>
      <c r="F23" s="221"/>
      <c r="G23" s="221"/>
      <c r="H23" s="221"/>
      <c r="I23" s="221"/>
      <c r="J23" s="115"/>
      <c r="K23" s="220"/>
      <c r="L23" s="221"/>
      <c r="M23" s="229"/>
    </row>
    <row r="24" spans="1:14" ht="24.75" customHeight="1" thickBot="1" x14ac:dyDescent="0.2">
      <c r="A24" s="198"/>
      <c r="B24" s="201"/>
      <c r="C24" s="223"/>
      <c r="D24" s="224"/>
      <c r="E24" s="224"/>
      <c r="F24" s="224"/>
      <c r="G24" s="224"/>
      <c r="H24" s="224"/>
      <c r="I24" s="224"/>
      <c r="J24" s="116"/>
      <c r="K24" s="223"/>
      <c r="L24" s="224"/>
      <c r="M24" s="230"/>
    </row>
    <row r="25" spans="1:14" ht="14.25" customHeight="1" x14ac:dyDescent="0.15">
      <c r="A25" s="190" t="s">
        <v>134</v>
      </c>
      <c r="B25" s="161" t="s">
        <v>21</v>
      </c>
      <c r="C25" s="163"/>
      <c r="D25" s="164"/>
      <c r="E25" s="164"/>
      <c r="F25" s="164"/>
      <c r="G25" s="164"/>
      <c r="H25" s="164"/>
      <c r="I25" s="165"/>
      <c r="J25" s="169" t="s">
        <v>48</v>
      </c>
      <c r="K25" s="171" t="s">
        <v>180</v>
      </c>
      <c r="L25" s="205" t="s">
        <v>138</v>
      </c>
      <c r="M25" s="206"/>
    </row>
    <row r="26" spans="1:14" ht="14.25" customHeight="1" x14ac:dyDescent="0.15">
      <c r="A26" s="191"/>
      <c r="B26" s="162"/>
      <c r="C26" s="166"/>
      <c r="D26" s="167"/>
      <c r="E26" s="167"/>
      <c r="F26" s="167"/>
      <c r="G26" s="167"/>
      <c r="H26" s="167"/>
      <c r="I26" s="168"/>
      <c r="J26" s="170"/>
      <c r="K26" s="172"/>
      <c r="L26" s="128" t="s">
        <v>181</v>
      </c>
      <c r="M26" s="127"/>
    </row>
    <row r="27" spans="1:14" ht="27" customHeight="1" x14ac:dyDescent="0.15">
      <c r="A27" s="191"/>
      <c r="B27" s="7" t="s">
        <v>6</v>
      </c>
      <c r="C27" s="187"/>
      <c r="D27" s="188"/>
      <c r="E27" s="188"/>
      <c r="F27" s="188"/>
      <c r="G27" s="188"/>
      <c r="H27" s="188"/>
      <c r="I27" s="188"/>
      <c r="J27" s="117"/>
      <c r="K27" s="117"/>
      <c r="L27" s="366" t="s">
        <v>179</v>
      </c>
      <c r="M27" s="367"/>
    </row>
    <row r="28" spans="1:14" ht="40.5" customHeight="1" x14ac:dyDescent="0.15">
      <c r="A28" s="191"/>
      <c r="B28" s="8" t="s">
        <v>7</v>
      </c>
      <c r="C28" s="209" t="s">
        <v>62</v>
      </c>
      <c r="D28" s="210"/>
      <c r="E28" s="210"/>
      <c r="F28" s="210"/>
      <c r="G28" s="210"/>
      <c r="H28" s="210"/>
      <c r="I28" s="210"/>
      <c r="J28" s="210"/>
      <c r="K28" s="210"/>
      <c r="L28" s="210"/>
      <c r="M28" s="211"/>
    </row>
    <row r="29" spans="1:14" ht="33" customHeight="1" x14ac:dyDescent="0.15">
      <c r="A29" s="191"/>
      <c r="B29" s="8" t="s">
        <v>3</v>
      </c>
      <c r="C29" s="363"/>
      <c r="D29" s="364"/>
      <c r="E29" s="364"/>
      <c r="F29" s="364"/>
      <c r="G29" s="186" t="s">
        <v>151</v>
      </c>
      <c r="H29" s="186"/>
      <c r="I29" s="186"/>
      <c r="J29" s="186"/>
      <c r="K29" s="364"/>
      <c r="L29" s="364"/>
      <c r="M29" s="365"/>
    </row>
    <row r="30" spans="1:14" ht="33" customHeight="1" x14ac:dyDescent="0.15">
      <c r="A30" s="191"/>
      <c r="B30" s="8" t="s">
        <v>8</v>
      </c>
      <c r="C30" s="178"/>
      <c r="D30" s="179"/>
      <c r="E30" s="179"/>
      <c r="F30" s="179"/>
      <c r="G30" s="217" t="s">
        <v>65</v>
      </c>
      <c r="H30" s="217"/>
      <c r="I30" s="217"/>
      <c r="J30" s="182"/>
      <c r="K30" s="182"/>
      <c r="L30" s="182"/>
      <c r="M30" s="311"/>
    </row>
    <row r="31" spans="1:14" ht="33" customHeight="1" x14ac:dyDescent="0.15">
      <c r="A31" s="191"/>
      <c r="B31" s="101" t="s">
        <v>149</v>
      </c>
      <c r="C31" s="178"/>
      <c r="D31" s="179"/>
      <c r="E31" s="179"/>
      <c r="F31" s="185"/>
      <c r="G31" s="175" t="s">
        <v>148</v>
      </c>
      <c r="H31" s="176"/>
      <c r="I31" s="176"/>
      <c r="J31" s="177"/>
      <c r="K31" s="225"/>
      <c r="L31" s="226"/>
      <c r="M31" s="227"/>
    </row>
    <row r="32" spans="1:14" ht="86.25" customHeight="1" x14ac:dyDescent="0.15">
      <c r="A32" s="191"/>
      <c r="B32" s="9" t="s">
        <v>15</v>
      </c>
      <c r="C32" s="214"/>
      <c r="D32" s="215"/>
      <c r="E32" s="215"/>
      <c r="F32" s="215"/>
      <c r="G32" s="215"/>
      <c r="H32" s="215"/>
      <c r="I32" s="215"/>
      <c r="J32" s="215"/>
      <c r="K32" s="215"/>
      <c r="L32" s="215"/>
      <c r="M32" s="216"/>
    </row>
    <row r="33" spans="1:13" ht="22.5" customHeight="1" x14ac:dyDescent="0.15">
      <c r="A33" s="191"/>
      <c r="B33" s="212" t="s">
        <v>10</v>
      </c>
      <c r="C33" s="42" t="s">
        <v>59</v>
      </c>
      <c r="D33" s="6"/>
      <c r="E33" s="17" t="s">
        <v>58</v>
      </c>
      <c r="F33" s="173" t="s">
        <v>11</v>
      </c>
      <c r="G33" s="173"/>
      <c r="H33" s="173"/>
      <c r="I33" s="173"/>
      <c r="J33" s="173"/>
      <c r="K33" s="173"/>
      <c r="L33" s="173"/>
      <c r="M33" s="174"/>
    </row>
    <row r="34" spans="1:13" ht="22.5" customHeight="1" x14ac:dyDescent="0.15">
      <c r="A34" s="191"/>
      <c r="B34" s="212"/>
      <c r="C34" s="42" t="s">
        <v>59</v>
      </c>
      <c r="D34" s="6"/>
      <c r="E34" s="17" t="s">
        <v>58</v>
      </c>
      <c r="F34" t="s">
        <v>63</v>
      </c>
      <c r="G34" s="42" t="s">
        <v>59</v>
      </c>
      <c r="H34" s="6"/>
      <c r="I34" s="17" t="s">
        <v>58</v>
      </c>
      <c r="J34" s="173" t="s">
        <v>12</v>
      </c>
      <c r="K34" s="173"/>
      <c r="L34" s="173"/>
      <c r="M34" s="174"/>
    </row>
    <row r="35" spans="1:13" ht="22.5" customHeight="1" x14ac:dyDescent="0.15">
      <c r="A35" s="191"/>
      <c r="B35" s="212"/>
      <c r="F35" s="14" t="s">
        <v>64</v>
      </c>
      <c r="G35" s="42" t="s">
        <v>59</v>
      </c>
      <c r="H35" s="6"/>
      <c r="I35" s="17" t="s">
        <v>58</v>
      </c>
      <c r="J35" s="173" t="s">
        <v>13</v>
      </c>
      <c r="K35" s="173"/>
      <c r="L35" s="173"/>
      <c r="M35" s="174"/>
    </row>
    <row r="36" spans="1:13" ht="22.5" customHeight="1" thickBot="1" x14ac:dyDescent="0.2">
      <c r="A36" s="192"/>
      <c r="B36" s="213"/>
      <c r="C36" s="4"/>
      <c r="D36" s="4"/>
      <c r="E36" s="4"/>
      <c r="F36" s="4"/>
      <c r="G36" s="43" t="s">
        <v>59</v>
      </c>
      <c r="H36" s="51"/>
      <c r="I36" s="52" t="s">
        <v>58</v>
      </c>
      <c r="J36" s="207" t="s">
        <v>14</v>
      </c>
      <c r="K36" s="207"/>
      <c r="L36" s="207"/>
      <c r="M36" s="208"/>
    </row>
  </sheetData>
  <mergeCells count="47">
    <mergeCell ref="J20:M20"/>
    <mergeCell ref="K2:M2"/>
    <mergeCell ref="K3:M3"/>
    <mergeCell ref="K11:M11"/>
    <mergeCell ref="A14:M14"/>
    <mergeCell ref="A17:M17"/>
    <mergeCell ref="K7:M7"/>
    <mergeCell ref="C21:I21"/>
    <mergeCell ref="K21:M21"/>
    <mergeCell ref="A19:A24"/>
    <mergeCell ref="C19:F19"/>
    <mergeCell ref="G19:H19"/>
    <mergeCell ref="K19:L19"/>
    <mergeCell ref="B21:B24"/>
    <mergeCell ref="C22:I22"/>
    <mergeCell ref="K22:M22"/>
    <mergeCell ref="C23:I23"/>
    <mergeCell ref="K23:M23"/>
    <mergeCell ref="C24:I24"/>
    <mergeCell ref="K24:M24"/>
    <mergeCell ref="C20:D20"/>
    <mergeCell ref="E20:F20"/>
    <mergeCell ref="G20:I20"/>
    <mergeCell ref="C31:F31"/>
    <mergeCell ref="G31:J31"/>
    <mergeCell ref="K31:M31"/>
    <mergeCell ref="L25:M25"/>
    <mergeCell ref="C28:M28"/>
    <mergeCell ref="C30:F30"/>
    <mergeCell ref="G30:I30"/>
    <mergeCell ref="J30:M30"/>
    <mergeCell ref="B25:B26"/>
    <mergeCell ref="C25:I26"/>
    <mergeCell ref="J25:J26"/>
    <mergeCell ref="K25:K26"/>
    <mergeCell ref="A25:A36"/>
    <mergeCell ref="C29:F29"/>
    <mergeCell ref="G29:J29"/>
    <mergeCell ref="K29:M29"/>
    <mergeCell ref="C32:M32"/>
    <mergeCell ref="B33:B36"/>
    <mergeCell ref="F33:M33"/>
    <mergeCell ref="J34:M34"/>
    <mergeCell ref="C27:I27"/>
    <mergeCell ref="L27:M27"/>
    <mergeCell ref="J35:M35"/>
    <mergeCell ref="J36:M36"/>
  </mergeCells>
  <phoneticPr fontId="2"/>
  <dataValidations count="6">
    <dataValidation type="list" errorStyle="information" allowBlank="1" showInputMessage="1" sqref="J27" xr:uid="{00000000-0002-0000-0700-000000000000}">
      <formula1>"男,女"</formula1>
    </dataValidation>
    <dataValidation type="list" errorStyle="information" allowBlank="1" showInputMessage="1" sqref="J19:J20" xr:uid="{00000000-0002-0000-0700-000001000000}">
      <formula1>"男子,女子,男女両方"</formula1>
    </dataValidation>
    <dataValidation type="list" allowBlank="1" showInputMessage="1" sqref="H34:H36 D33:D34" xr:uid="{00000000-0002-0000-0700-000002000000}">
      <formula1>"○"</formula1>
    </dataValidation>
    <dataValidation type="list" allowBlank="1" showInputMessage="1" showErrorMessage="1" sqref="J22:J24" xr:uid="{00000000-0002-0000-0700-000003000000}">
      <formula1>"○,×"</formula1>
    </dataValidation>
    <dataValidation type="list" allowBlank="1" showInputMessage="1" showErrorMessage="1" sqref="M26" xr:uid="{00000000-0002-0000-0700-000004000000}">
      <formula1>$Y$3:$Y$4</formula1>
    </dataValidation>
    <dataValidation type="list" errorStyle="information" allowBlank="1" showInputMessage="1" sqref="C30:F30" xr:uid="{00000000-0002-0000-0700-000005000000}">
      <formula1>$X$3:$X$9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8"/>
  </sheetPr>
  <dimension ref="A1:S47"/>
  <sheetViews>
    <sheetView view="pageBreakPreview" zoomScale="90" zoomScaleNormal="100" zoomScaleSheetLayoutView="90" workbookViewId="0"/>
  </sheetViews>
  <sheetFormatPr defaultRowHeight="14.25" x14ac:dyDescent="0.15"/>
  <cols>
    <col min="1" max="1" width="6.375" style="1" customWidth="1"/>
    <col min="2" max="2" width="2.375" style="1" customWidth="1"/>
    <col min="3" max="3" width="8.625" style="1" customWidth="1"/>
    <col min="4" max="4" width="5.625" style="1" customWidth="1"/>
    <col min="5" max="5" width="2.75" style="1" customWidth="1"/>
    <col min="6" max="6" width="4.25" style="2" bestFit="1" customWidth="1"/>
    <col min="7" max="7" width="5" style="1" customWidth="1"/>
    <col min="8" max="8" width="2.75" style="32" customWidth="1"/>
    <col min="9" max="9" width="5.625" style="1" customWidth="1"/>
    <col min="10" max="10" width="2.75" style="1" customWidth="1"/>
    <col min="11" max="11" width="8.625" style="1" customWidth="1"/>
    <col min="12" max="12" width="5.625" style="1" customWidth="1"/>
    <col min="13" max="13" width="2.75" style="1" customWidth="1"/>
    <col min="14" max="14" width="4.25" style="2" bestFit="1" customWidth="1"/>
    <col min="15" max="15" width="5" style="1" customWidth="1"/>
    <col min="16" max="16" width="2.75" style="1" customWidth="1"/>
    <col min="17" max="17" width="5.625" style="1" customWidth="1"/>
    <col min="18" max="18" width="2.75" style="1" customWidth="1"/>
    <col min="19" max="19" width="2.625" style="1" customWidth="1"/>
    <col min="20" max="16384" width="9" style="1"/>
  </cols>
  <sheetData>
    <row r="1" spans="1:19" ht="20.25" customHeight="1" x14ac:dyDescent="0.15">
      <c r="A1" s="3" t="s">
        <v>20</v>
      </c>
      <c r="K1" s="112" t="s">
        <v>184</v>
      </c>
      <c r="L1" s="131" t="str">
        <f>IF(OR('申請書（様式１－１）'!K7=""),"",'申請書（様式１－１）'!K7)</f>
        <v/>
      </c>
      <c r="M1" s="256" t="s">
        <v>1</v>
      </c>
      <c r="N1" s="257"/>
      <c r="O1" s="257" t="str">
        <f>IF(OR('申請書（様式１－１）'!K9=""),"",'申請書（様式１－１）'!K9)</f>
        <v/>
      </c>
      <c r="P1" s="257" t="str">
        <f>IF(OR('申請書（様式１－１）'!O7=""),"",'申請書（様式１－１）'!O7)</f>
        <v/>
      </c>
      <c r="Q1" s="257" t="str">
        <f>IF(OR('申請書（様式１－１）'!P7=""),"",'申請書（様式１－１）'!P7)</f>
        <v/>
      </c>
      <c r="R1" s="257" t="str">
        <f>IF(OR('申請書（様式１－１）'!Q7=""),"",'申請書（様式１－１）'!Q7)</f>
        <v/>
      </c>
      <c r="S1" s="258" t="str">
        <f>IF(OR('申請書（様式１－１）'!R7=""),"",'申請書（様式１－１）'!R7)</f>
        <v/>
      </c>
    </row>
    <row r="2" spans="1:19" ht="7.5" customHeight="1" thickBot="1" x14ac:dyDescent="0.2"/>
    <row r="3" spans="1:19" ht="19.5" customHeight="1" x14ac:dyDescent="0.15">
      <c r="A3" s="196" t="s">
        <v>37</v>
      </c>
      <c r="B3" s="254" t="s">
        <v>38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5"/>
    </row>
    <row r="4" spans="1:19" ht="65.25" customHeight="1" x14ac:dyDescent="0.15">
      <c r="A4" s="197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3"/>
    </row>
    <row r="5" spans="1:19" ht="19.5" customHeight="1" x14ac:dyDescent="0.15">
      <c r="A5" s="197"/>
      <c r="B5" s="247" t="s">
        <v>22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8"/>
    </row>
    <row r="6" spans="1:19" ht="65.25" customHeight="1" x14ac:dyDescent="0.15">
      <c r="A6" s="197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1:19" ht="19.5" customHeight="1" x14ac:dyDescent="0.15">
      <c r="A7" s="197"/>
      <c r="B7" s="247" t="s">
        <v>136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8"/>
    </row>
    <row r="8" spans="1:19" ht="65.25" customHeight="1" x14ac:dyDescent="0.15">
      <c r="A8" s="197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3"/>
    </row>
    <row r="9" spans="1:19" ht="30" customHeight="1" x14ac:dyDescent="0.15">
      <c r="A9" s="197"/>
      <c r="B9" s="268" t="s">
        <v>186</v>
      </c>
      <c r="C9" s="268"/>
      <c r="D9" s="268"/>
      <c r="E9" s="268"/>
      <c r="F9" s="268"/>
      <c r="G9" s="268"/>
      <c r="H9" s="268"/>
      <c r="I9" s="268"/>
      <c r="J9" s="269" t="s">
        <v>187</v>
      </c>
      <c r="K9" s="269"/>
      <c r="L9" s="269"/>
      <c r="M9" s="138"/>
      <c r="N9" s="269" t="s">
        <v>188</v>
      </c>
      <c r="O9" s="269"/>
      <c r="P9" s="269"/>
      <c r="Q9" s="269"/>
      <c r="R9" s="137"/>
      <c r="S9" s="139"/>
    </row>
    <row r="10" spans="1:19" x14ac:dyDescent="0.15">
      <c r="A10" s="197"/>
      <c r="B10" s="32"/>
      <c r="C10" s="32" t="s">
        <v>189</v>
      </c>
      <c r="D10" s="32"/>
      <c r="E10" s="32"/>
      <c r="F10" s="32"/>
      <c r="G10" s="32"/>
      <c r="I10" s="32"/>
      <c r="J10" s="2"/>
      <c r="K10" s="2"/>
      <c r="L10" s="2"/>
      <c r="O10" s="2"/>
      <c r="P10" s="2"/>
      <c r="Q10" s="2"/>
      <c r="S10" s="140"/>
    </row>
    <row r="11" spans="1:19" ht="19.5" customHeight="1" x14ac:dyDescent="0.15">
      <c r="A11" s="197"/>
      <c r="B11" s="247" t="s">
        <v>23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8"/>
    </row>
    <row r="12" spans="1:19" ht="12" customHeight="1" x14ac:dyDescent="0.15">
      <c r="A12" s="197"/>
      <c r="K12" s="251" t="s">
        <v>173</v>
      </c>
      <c r="L12" s="251"/>
      <c r="M12" s="251"/>
      <c r="N12" s="251"/>
      <c r="O12" s="251"/>
      <c r="P12" s="251"/>
      <c r="Q12" s="251"/>
      <c r="R12" s="74"/>
      <c r="S12" s="11"/>
    </row>
    <row r="13" spans="1:19" x14ac:dyDescent="0.15">
      <c r="A13" s="197"/>
      <c r="C13" s="75" t="s">
        <v>24</v>
      </c>
      <c r="D13" s="264" t="s">
        <v>52</v>
      </c>
      <c r="E13" s="265"/>
      <c r="F13" s="53" t="s">
        <v>51</v>
      </c>
      <c r="G13" s="266" t="s">
        <v>25</v>
      </c>
      <c r="H13" s="266"/>
      <c r="I13" s="259" t="s">
        <v>26</v>
      </c>
      <c r="J13" s="260"/>
      <c r="K13" s="46" t="s">
        <v>24</v>
      </c>
      <c r="L13" s="264" t="s">
        <v>52</v>
      </c>
      <c r="M13" s="265"/>
      <c r="N13" s="53" t="s">
        <v>51</v>
      </c>
      <c r="O13" s="266" t="s">
        <v>25</v>
      </c>
      <c r="P13" s="266"/>
      <c r="Q13" s="259" t="s">
        <v>26</v>
      </c>
      <c r="R13" s="261"/>
      <c r="S13" s="11"/>
    </row>
    <row r="14" spans="1:19" ht="12.75" customHeight="1" x14ac:dyDescent="0.15">
      <c r="A14" s="197"/>
      <c r="C14" s="249" t="s">
        <v>90</v>
      </c>
      <c r="D14" s="19"/>
      <c r="E14" s="23" t="s">
        <v>46</v>
      </c>
      <c r="F14" s="26"/>
      <c r="G14" s="28"/>
      <c r="H14" s="18" t="s">
        <v>36</v>
      </c>
      <c r="I14" s="16"/>
      <c r="J14" s="33" t="s">
        <v>36</v>
      </c>
      <c r="K14" s="245" t="s">
        <v>31</v>
      </c>
      <c r="L14" s="19"/>
      <c r="M14" s="23" t="s">
        <v>46</v>
      </c>
      <c r="N14" s="50"/>
      <c r="O14" s="28"/>
      <c r="P14" s="23" t="s">
        <v>36</v>
      </c>
      <c r="Q14" s="16"/>
      <c r="R14" s="36" t="s">
        <v>36</v>
      </c>
      <c r="S14" s="11"/>
    </row>
    <row r="15" spans="1:19" ht="12.75" customHeight="1" x14ac:dyDescent="0.15">
      <c r="A15" s="197"/>
      <c r="C15" s="250"/>
      <c r="D15" s="20"/>
      <c r="E15" s="24" t="s">
        <v>46</v>
      </c>
      <c r="F15" s="49"/>
      <c r="G15" s="29"/>
      <c r="H15" s="22" t="s">
        <v>36</v>
      </c>
      <c r="I15" s="74"/>
      <c r="J15" s="34" t="s">
        <v>36</v>
      </c>
      <c r="K15" s="246"/>
      <c r="L15" s="20"/>
      <c r="M15" s="24" t="s">
        <v>46</v>
      </c>
      <c r="N15" s="49"/>
      <c r="O15" s="29"/>
      <c r="P15" s="24" t="s">
        <v>36</v>
      </c>
      <c r="Q15" s="74"/>
      <c r="R15" s="37" t="s">
        <v>36</v>
      </c>
      <c r="S15" s="11"/>
    </row>
    <row r="16" spans="1:19" ht="12.75" customHeight="1" x14ac:dyDescent="0.15">
      <c r="A16" s="197"/>
      <c r="C16" s="250"/>
      <c r="D16" s="20"/>
      <c r="E16" s="24" t="s">
        <v>49</v>
      </c>
      <c r="F16" s="49"/>
      <c r="G16" s="29"/>
      <c r="H16" s="22" t="s">
        <v>36</v>
      </c>
      <c r="I16" s="74"/>
      <c r="J16" s="34" t="s">
        <v>36</v>
      </c>
      <c r="K16" s="246"/>
      <c r="L16" s="20"/>
      <c r="M16" s="24" t="s">
        <v>49</v>
      </c>
      <c r="N16" s="49"/>
      <c r="O16" s="29"/>
      <c r="P16" s="24" t="s">
        <v>36</v>
      </c>
      <c r="Q16" s="74"/>
      <c r="R16" s="37" t="s">
        <v>36</v>
      </c>
      <c r="S16" s="11"/>
    </row>
    <row r="17" spans="1:19" ht="12.75" customHeight="1" x14ac:dyDescent="0.15">
      <c r="A17" s="197"/>
      <c r="C17" s="250"/>
      <c r="D17" s="20"/>
      <c r="E17" s="24" t="s">
        <v>49</v>
      </c>
      <c r="F17" s="49"/>
      <c r="G17" s="29"/>
      <c r="H17" s="22" t="s">
        <v>36</v>
      </c>
      <c r="I17" s="74"/>
      <c r="J17" s="34" t="s">
        <v>36</v>
      </c>
      <c r="K17" s="246"/>
      <c r="L17" s="20"/>
      <c r="M17" s="24" t="s">
        <v>49</v>
      </c>
      <c r="N17" s="49"/>
      <c r="O17" s="29"/>
      <c r="P17" s="24" t="s">
        <v>36</v>
      </c>
      <c r="Q17" s="74"/>
      <c r="R17" s="37" t="s">
        <v>36</v>
      </c>
      <c r="S17" s="11"/>
    </row>
    <row r="18" spans="1:19" ht="12.75" customHeight="1" x14ac:dyDescent="0.15">
      <c r="A18" s="197"/>
      <c r="C18" s="250"/>
      <c r="D18" s="20"/>
      <c r="E18" s="24" t="s">
        <v>49</v>
      </c>
      <c r="F18" s="49"/>
      <c r="G18" s="29"/>
      <c r="H18" s="22" t="s">
        <v>36</v>
      </c>
      <c r="I18" s="74"/>
      <c r="J18" s="34" t="s">
        <v>36</v>
      </c>
      <c r="K18" s="246"/>
      <c r="L18" s="20"/>
      <c r="M18" s="24" t="s">
        <v>49</v>
      </c>
      <c r="N18" s="49"/>
      <c r="O18" s="29"/>
      <c r="P18" s="24" t="s">
        <v>36</v>
      </c>
      <c r="Q18" s="74"/>
      <c r="R18" s="37" t="s">
        <v>36</v>
      </c>
      <c r="S18" s="11"/>
    </row>
    <row r="19" spans="1:19" ht="12.75" customHeight="1" x14ac:dyDescent="0.15">
      <c r="A19" s="197"/>
      <c r="C19" s="170"/>
      <c r="D19" s="21"/>
      <c r="E19" s="25"/>
      <c r="F19" s="27"/>
      <c r="G19" s="30"/>
      <c r="H19" s="31"/>
      <c r="I19" s="10"/>
      <c r="J19" s="35"/>
      <c r="K19" s="168"/>
      <c r="L19" s="21"/>
      <c r="M19" s="25"/>
      <c r="N19" s="27"/>
      <c r="O19" s="30"/>
      <c r="P19" s="25"/>
      <c r="Q19" s="10"/>
      <c r="R19" s="38"/>
      <c r="S19" s="11"/>
    </row>
    <row r="20" spans="1:19" ht="12.75" customHeight="1" x14ac:dyDescent="0.15">
      <c r="A20" s="197"/>
      <c r="C20" s="249" t="s">
        <v>27</v>
      </c>
      <c r="D20" s="19"/>
      <c r="E20" s="23" t="s">
        <v>49</v>
      </c>
      <c r="F20" s="50"/>
      <c r="G20" s="28"/>
      <c r="H20" s="18" t="s">
        <v>36</v>
      </c>
      <c r="I20" s="16"/>
      <c r="J20" s="33" t="s">
        <v>36</v>
      </c>
      <c r="K20" s="245" t="s">
        <v>32</v>
      </c>
      <c r="L20" s="19"/>
      <c r="M20" s="23" t="s">
        <v>49</v>
      </c>
      <c r="N20" s="50"/>
      <c r="O20" s="28"/>
      <c r="P20" s="23" t="s">
        <v>36</v>
      </c>
      <c r="Q20" s="16"/>
      <c r="R20" s="36" t="s">
        <v>36</v>
      </c>
      <c r="S20" s="11"/>
    </row>
    <row r="21" spans="1:19" ht="12.75" customHeight="1" x14ac:dyDescent="0.15">
      <c r="A21" s="197"/>
      <c r="C21" s="250"/>
      <c r="D21" s="20"/>
      <c r="E21" s="24" t="s">
        <v>49</v>
      </c>
      <c r="F21" s="49"/>
      <c r="G21" s="29"/>
      <c r="H21" s="22" t="s">
        <v>36</v>
      </c>
      <c r="I21" s="74"/>
      <c r="J21" s="34" t="s">
        <v>36</v>
      </c>
      <c r="K21" s="246"/>
      <c r="L21" s="20"/>
      <c r="M21" s="24" t="s">
        <v>49</v>
      </c>
      <c r="N21" s="49"/>
      <c r="O21" s="29"/>
      <c r="P21" s="24" t="s">
        <v>36</v>
      </c>
      <c r="Q21" s="74"/>
      <c r="R21" s="37" t="s">
        <v>36</v>
      </c>
      <c r="S21" s="11"/>
    </row>
    <row r="22" spans="1:19" ht="12.75" customHeight="1" x14ac:dyDescent="0.15">
      <c r="A22" s="197"/>
      <c r="C22" s="250"/>
      <c r="D22" s="20"/>
      <c r="E22" s="24" t="s">
        <v>49</v>
      </c>
      <c r="F22" s="49"/>
      <c r="G22" s="29"/>
      <c r="H22" s="22" t="s">
        <v>36</v>
      </c>
      <c r="I22" s="74"/>
      <c r="J22" s="34" t="s">
        <v>36</v>
      </c>
      <c r="K22" s="246"/>
      <c r="L22" s="20"/>
      <c r="M22" s="24" t="s">
        <v>49</v>
      </c>
      <c r="N22" s="49"/>
      <c r="O22" s="29"/>
      <c r="P22" s="24" t="s">
        <v>36</v>
      </c>
      <c r="Q22" s="74"/>
      <c r="R22" s="37" t="s">
        <v>36</v>
      </c>
      <c r="S22" s="11"/>
    </row>
    <row r="23" spans="1:19" ht="12.75" customHeight="1" x14ac:dyDescent="0.15">
      <c r="A23" s="197"/>
      <c r="C23" s="250"/>
      <c r="D23" s="20"/>
      <c r="E23" s="24" t="s">
        <v>49</v>
      </c>
      <c r="F23" s="49"/>
      <c r="G23" s="29"/>
      <c r="H23" s="22" t="s">
        <v>36</v>
      </c>
      <c r="I23" s="74"/>
      <c r="J23" s="34" t="s">
        <v>36</v>
      </c>
      <c r="K23" s="246"/>
      <c r="L23" s="20"/>
      <c r="M23" s="24" t="s">
        <v>49</v>
      </c>
      <c r="N23" s="49"/>
      <c r="O23" s="29"/>
      <c r="P23" s="24" t="s">
        <v>36</v>
      </c>
      <c r="Q23" s="74"/>
      <c r="R23" s="37" t="s">
        <v>36</v>
      </c>
      <c r="S23" s="11"/>
    </row>
    <row r="24" spans="1:19" ht="12.75" customHeight="1" x14ac:dyDescent="0.15">
      <c r="A24" s="197"/>
      <c r="C24" s="250"/>
      <c r="D24" s="20"/>
      <c r="E24" s="24" t="s">
        <v>49</v>
      </c>
      <c r="F24" s="49"/>
      <c r="G24" s="29"/>
      <c r="H24" s="22" t="s">
        <v>36</v>
      </c>
      <c r="I24" s="74"/>
      <c r="J24" s="34" t="s">
        <v>36</v>
      </c>
      <c r="K24" s="246"/>
      <c r="L24" s="20"/>
      <c r="M24" s="24" t="s">
        <v>49</v>
      </c>
      <c r="N24" s="49"/>
      <c r="O24" s="29"/>
      <c r="P24" s="24" t="s">
        <v>36</v>
      </c>
      <c r="Q24" s="74"/>
      <c r="R24" s="37" t="s">
        <v>36</v>
      </c>
      <c r="S24" s="11"/>
    </row>
    <row r="25" spans="1:19" ht="12.75" customHeight="1" x14ac:dyDescent="0.15">
      <c r="A25" s="197"/>
      <c r="C25" s="170"/>
      <c r="D25" s="21"/>
      <c r="E25" s="25"/>
      <c r="F25" s="27"/>
      <c r="G25" s="30"/>
      <c r="H25" s="31"/>
      <c r="I25" s="10"/>
      <c r="J25" s="35"/>
      <c r="K25" s="168"/>
      <c r="L25" s="21"/>
      <c r="M25" s="25"/>
      <c r="N25" s="27"/>
      <c r="O25" s="30"/>
      <c r="P25" s="25"/>
      <c r="Q25" s="10"/>
      <c r="R25" s="38"/>
      <c r="S25" s="11"/>
    </row>
    <row r="26" spans="1:19" ht="12.75" customHeight="1" x14ac:dyDescent="0.15">
      <c r="A26" s="197"/>
      <c r="C26" s="249" t="s">
        <v>28</v>
      </c>
      <c r="D26" s="19"/>
      <c r="E26" s="23" t="s">
        <v>49</v>
      </c>
      <c r="F26" s="50"/>
      <c r="G26" s="28"/>
      <c r="H26" s="18" t="s">
        <v>36</v>
      </c>
      <c r="I26" s="16"/>
      <c r="J26" s="33" t="s">
        <v>36</v>
      </c>
      <c r="K26" s="245" t="s">
        <v>33</v>
      </c>
      <c r="L26" s="19"/>
      <c r="M26" s="23" t="s">
        <v>49</v>
      </c>
      <c r="N26" s="50"/>
      <c r="O26" s="28"/>
      <c r="P26" s="23" t="s">
        <v>36</v>
      </c>
      <c r="Q26" s="16"/>
      <c r="R26" s="36" t="s">
        <v>36</v>
      </c>
      <c r="S26" s="11"/>
    </row>
    <row r="27" spans="1:19" ht="12.75" customHeight="1" x14ac:dyDescent="0.15">
      <c r="A27" s="197"/>
      <c r="C27" s="250"/>
      <c r="D27" s="20"/>
      <c r="E27" s="24" t="s">
        <v>49</v>
      </c>
      <c r="F27" s="49"/>
      <c r="G27" s="29"/>
      <c r="H27" s="22" t="s">
        <v>36</v>
      </c>
      <c r="I27" s="74"/>
      <c r="J27" s="34" t="s">
        <v>36</v>
      </c>
      <c r="K27" s="246"/>
      <c r="L27" s="20"/>
      <c r="M27" s="24" t="s">
        <v>49</v>
      </c>
      <c r="N27" s="49"/>
      <c r="O27" s="29"/>
      <c r="P27" s="24" t="s">
        <v>36</v>
      </c>
      <c r="Q27" s="74"/>
      <c r="R27" s="37" t="s">
        <v>36</v>
      </c>
      <c r="S27" s="11"/>
    </row>
    <row r="28" spans="1:19" ht="12.75" customHeight="1" x14ac:dyDescent="0.15">
      <c r="A28" s="197"/>
      <c r="C28" s="250"/>
      <c r="D28" s="20"/>
      <c r="E28" s="24" t="s">
        <v>49</v>
      </c>
      <c r="F28" s="49"/>
      <c r="G28" s="29"/>
      <c r="H28" s="22" t="s">
        <v>36</v>
      </c>
      <c r="I28" s="74"/>
      <c r="J28" s="34" t="s">
        <v>36</v>
      </c>
      <c r="K28" s="246"/>
      <c r="L28" s="20"/>
      <c r="M28" s="24" t="s">
        <v>49</v>
      </c>
      <c r="N28" s="49"/>
      <c r="O28" s="29"/>
      <c r="P28" s="24" t="s">
        <v>36</v>
      </c>
      <c r="Q28" s="74"/>
      <c r="R28" s="37" t="s">
        <v>36</v>
      </c>
      <c r="S28" s="11"/>
    </row>
    <row r="29" spans="1:19" ht="12.75" customHeight="1" x14ac:dyDescent="0.15">
      <c r="A29" s="197"/>
      <c r="C29" s="250"/>
      <c r="D29" s="20"/>
      <c r="E29" s="24" t="s">
        <v>49</v>
      </c>
      <c r="F29" s="49"/>
      <c r="G29" s="29"/>
      <c r="H29" s="22" t="s">
        <v>36</v>
      </c>
      <c r="I29" s="74"/>
      <c r="J29" s="34" t="s">
        <v>36</v>
      </c>
      <c r="K29" s="246"/>
      <c r="L29" s="20"/>
      <c r="M29" s="24" t="s">
        <v>49</v>
      </c>
      <c r="N29" s="49"/>
      <c r="O29" s="29"/>
      <c r="P29" s="24" t="s">
        <v>36</v>
      </c>
      <c r="Q29" s="74"/>
      <c r="R29" s="37" t="s">
        <v>36</v>
      </c>
      <c r="S29" s="11"/>
    </row>
    <row r="30" spans="1:19" ht="12.75" customHeight="1" x14ac:dyDescent="0.15">
      <c r="A30" s="197"/>
      <c r="C30" s="250"/>
      <c r="D30" s="20"/>
      <c r="E30" s="24" t="s">
        <v>49</v>
      </c>
      <c r="F30" s="49"/>
      <c r="G30" s="29"/>
      <c r="H30" s="22" t="s">
        <v>36</v>
      </c>
      <c r="I30" s="74"/>
      <c r="J30" s="34" t="s">
        <v>36</v>
      </c>
      <c r="K30" s="246"/>
      <c r="L30" s="20"/>
      <c r="M30" s="24" t="s">
        <v>49</v>
      </c>
      <c r="N30" s="49"/>
      <c r="O30" s="29"/>
      <c r="P30" s="24" t="s">
        <v>36</v>
      </c>
      <c r="Q30" s="74"/>
      <c r="R30" s="37" t="s">
        <v>36</v>
      </c>
      <c r="S30" s="11"/>
    </row>
    <row r="31" spans="1:19" ht="12.75" customHeight="1" x14ac:dyDescent="0.15">
      <c r="A31" s="197"/>
      <c r="C31" s="170"/>
      <c r="D31" s="21"/>
      <c r="E31" s="25"/>
      <c r="F31" s="27"/>
      <c r="G31" s="30"/>
      <c r="H31" s="31"/>
      <c r="I31" s="10"/>
      <c r="J31" s="35"/>
      <c r="K31" s="168"/>
      <c r="L31" s="21"/>
      <c r="M31" s="25"/>
      <c r="N31" s="27"/>
      <c r="O31" s="30"/>
      <c r="P31" s="25"/>
      <c r="Q31" s="10"/>
      <c r="R31" s="38"/>
      <c r="S31" s="11"/>
    </row>
    <row r="32" spans="1:19" ht="12.75" customHeight="1" x14ac:dyDescent="0.15">
      <c r="A32" s="197"/>
      <c r="C32" s="249" t="s">
        <v>29</v>
      </c>
      <c r="D32" s="19"/>
      <c r="E32" s="23" t="s">
        <v>49</v>
      </c>
      <c r="F32" s="50"/>
      <c r="G32" s="28"/>
      <c r="H32" s="18" t="s">
        <v>36</v>
      </c>
      <c r="I32" s="16"/>
      <c r="J32" s="33" t="s">
        <v>36</v>
      </c>
      <c r="K32" s="245" t="s">
        <v>34</v>
      </c>
      <c r="L32" s="19"/>
      <c r="M32" s="23" t="s">
        <v>49</v>
      </c>
      <c r="N32" s="50"/>
      <c r="O32" s="28"/>
      <c r="P32" s="23" t="s">
        <v>36</v>
      </c>
      <c r="Q32" s="16"/>
      <c r="R32" s="36" t="s">
        <v>36</v>
      </c>
      <c r="S32" s="11"/>
    </row>
    <row r="33" spans="1:19" ht="12.75" customHeight="1" x14ac:dyDescent="0.15">
      <c r="A33" s="197"/>
      <c r="C33" s="250"/>
      <c r="D33" s="20"/>
      <c r="E33" s="24" t="s">
        <v>49</v>
      </c>
      <c r="F33" s="49"/>
      <c r="G33" s="29"/>
      <c r="H33" s="22" t="s">
        <v>36</v>
      </c>
      <c r="I33" s="74"/>
      <c r="J33" s="34" t="s">
        <v>36</v>
      </c>
      <c r="K33" s="246"/>
      <c r="L33" s="20"/>
      <c r="M33" s="24" t="s">
        <v>49</v>
      </c>
      <c r="N33" s="49"/>
      <c r="O33" s="29"/>
      <c r="P33" s="24" t="s">
        <v>36</v>
      </c>
      <c r="Q33" s="74"/>
      <c r="R33" s="37" t="s">
        <v>36</v>
      </c>
      <c r="S33" s="11"/>
    </row>
    <row r="34" spans="1:19" ht="12.75" customHeight="1" x14ac:dyDescent="0.15">
      <c r="A34" s="197"/>
      <c r="C34" s="250"/>
      <c r="D34" s="20"/>
      <c r="E34" s="24" t="s">
        <v>49</v>
      </c>
      <c r="F34" s="49"/>
      <c r="G34" s="29"/>
      <c r="H34" s="22" t="s">
        <v>36</v>
      </c>
      <c r="I34" s="74"/>
      <c r="J34" s="34" t="s">
        <v>36</v>
      </c>
      <c r="K34" s="246"/>
      <c r="L34" s="20"/>
      <c r="M34" s="24" t="s">
        <v>49</v>
      </c>
      <c r="N34" s="49"/>
      <c r="O34" s="29"/>
      <c r="P34" s="24" t="s">
        <v>36</v>
      </c>
      <c r="Q34" s="74"/>
      <c r="R34" s="37" t="s">
        <v>36</v>
      </c>
      <c r="S34" s="11"/>
    </row>
    <row r="35" spans="1:19" ht="12.75" customHeight="1" x14ac:dyDescent="0.15">
      <c r="A35" s="197"/>
      <c r="C35" s="250"/>
      <c r="D35" s="20"/>
      <c r="E35" s="24" t="s">
        <v>49</v>
      </c>
      <c r="F35" s="49"/>
      <c r="G35" s="29"/>
      <c r="H35" s="22" t="s">
        <v>36</v>
      </c>
      <c r="I35" s="74"/>
      <c r="J35" s="34" t="s">
        <v>36</v>
      </c>
      <c r="K35" s="246"/>
      <c r="L35" s="20"/>
      <c r="M35" s="24" t="s">
        <v>49</v>
      </c>
      <c r="N35" s="49"/>
      <c r="O35" s="29"/>
      <c r="P35" s="24" t="s">
        <v>36</v>
      </c>
      <c r="Q35" s="74"/>
      <c r="R35" s="37" t="s">
        <v>36</v>
      </c>
      <c r="S35" s="11"/>
    </row>
    <row r="36" spans="1:19" ht="12.75" customHeight="1" x14ac:dyDescent="0.15">
      <c r="A36" s="197"/>
      <c r="C36" s="250"/>
      <c r="D36" s="20"/>
      <c r="E36" s="24" t="s">
        <v>49</v>
      </c>
      <c r="F36" s="49"/>
      <c r="G36" s="29"/>
      <c r="H36" s="22" t="s">
        <v>36</v>
      </c>
      <c r="I36" s="74"/>
      <c r="J36" s="34" t="s">
        <v>36</v>
      </c>
      <c r="K36" s="246"/>
      <c r="L36" s="20"/>
      <c r="M36" s="24" t="s">
        <v>49</v>
      </c>
      <c r="N36" s="49"/>
      <c r="O36" s="29"/>
      <c r="P36" s="24" t="s">
        <v>36</v>
      </c>
      <c r="Q36" s="74"/>
      <c r="R36" s="37" t="s">
        <v>36</v>
      </c>
      <c r="S36" s="11"/>
    </row>
    <row r="37" spans="1:19" ht="12.75" customHeight="1" x14ac:dyDescent="0.15">
      <c r="A37" s="197"/>
      <c r="C37" s="170"/>
      <c r="D37" s="21"/>
      <c r="E37" s="25"/>
      <c r="F37" s="27"/>
      <c r="G37" s="30"/>
      <c r="H37" s="31"/>
      <c r="I37" s="10"/>
      <c r="J37" s="35"/>
      <c r="K37" s="168"/>
      <c r="L37" s="21"/>
      <c r="M37" s="25"/>
      <c r="N37" s="27"/>
      <c r="O37" s="30"/>
      <c r="P37" s="25"/>
      <c r="Q37" s="10"/>
      <c r="R37" s="38"/>
      <c r="S37" s="11"/>
    </row>
    <row r="38" spans="1:19" ht="12.75" customHeight="1" x14ac:dyDescent="0.15">
      <c r="A38" s="197"/>
      <c r="C38" s="249" t="s">
        <v>30</v>
      </c>
      <c r="D38" s="19"/>
      <c r="E38" s="23" t="s">
        <v>49</v>
      </c>
      <c r="F38" s="50"/>
      <c r="G38" s="28"/>
      <c r="H38" s="18" t="s">
        <v>36</v>
      </c>
      <c r="I38" s="16"/>
      <c r="J38" s="33" t="s">
        <v>36</v>
      </c>
      <c r="K38" s="245" t="s">
        <v>35</v>
      </c>
      <c r="L38" s="19"/>
      <c r="M38" s="23" t="s">
        <v>49</v>
      </c>
      <c r="N38" s="50"/>
      <c r="O38" s="28"/>
      <c r="P38" s="23" t="s">
        <v>36</v>
      </c>
      <c r="Q38" s="16"/>
      <c r="R38" s="36" t="s">
        <v>36</v>
      </c>
      <c r="S38" s="11"/>
    </row>
    <row r="39" spans="1:19" ht="12.75" customHeight="1" x14ac:dyDescent="0.15">
      <c r="A39" s="197"/>
      <c r="C39" s="250"/>
      <c r="D39" s="20"/>
      <c r="E39" s="24" t="s">
        <v>49</v>
      </c>
      <c r="F39" s="49"/>
      <c r="G39" s="29"/>
      <c r="H39" s="22" t="s">
        <v>36</v>
      </c>
      <c r="I39" s="74"/>
      <c r="J39" s="34" t="s">
        <v>36</v>
      </c>
      <c r="K39" s="246"/>
      <c r="L39" s="20"/>
      <c r="M39" s="24" t="s">
        <v>49</v>
      </c>
      <c r="N39" s="49"/>
      <c r="O39" s="29"/>
      <c r="P39" s="24" t="s">
        <v>36</v>
      </c>
      <c r="Q39" s="74"/>
      <c r="R39" s="37" t="s">
        <v>36</v>
      </c>
      <c r="S39" s="11"/>
    </row>
    <row r="40" spans="1:19" ht="12.75" customHeight="1" x14ac:dyDescent="0.15">
      <c r="A40" s="197"/>
      <c r="C40" s="250"/>
      <c r="D40" s="20"/>
      <c r="E40" s="24" t="s">
        <v>49</v>
      </c>
      <c r="F40" s="49"/>
      <c r="G40" s="29"/>
      <c r="H40" s="22" t="s">
        <v>36</v>
      </c>
      <c r="I40" s="74"/>
      <c r="J40" s="34" t="s">
        <v>36</v>
      </c>
      <c r="K40" s="246"/>
      <c r="L40" s="20"/>
      <c r="M40" s="24" t="s">
        <v>49</v>
      </c>
      <c r="N40" s="49"/>
      <c r="O40" s="29"/>
      <c r="P40" s="24" t="s">
        <v>36</v>
      </c>
      <c r="Q40" s="74"/>
      <c r="R40" s="37" t="s">
        <v>36</v>
      </c>
      <c r="S40" s="76"/>
    </row>
    <row r="41" spans="1:19" ht="12.75" customHeight="1" x14ac:dyDescent="0.15">
      <c r="A41" s="197"/>
      <c r="C41" s="250"/>
      <c r="D41" s="20"/>
      <c r="E41" s="24" t="s">
        <v>49</v>
      </c>
      <c r="F41" s="49"/>
      <c r="G41" s="29"/>
      <c r="H41" s="22" t="s">
        <v>36</v>
      </c>
      <c r="I41" s="74"/>
      <c r="J41" s="34" t="s">
        <v>36</v>
      </c>
      <c r="K41" s="246"/>
      <c r="L41" s="20"/>
      <c r="M41" s="24" t="s">
        <v>49</v>
      </c>
      <c r="N41" s="49"/>
      <c r="O41" s="29"/>
      <c r="P41" s="24" t="s">
        <v>36</v>
      </c>
      <c r="Q41" s="74"/>
      <c r="R41" s="37" t="s">
        <v>36</v>
      </c>
      <c r="S41" s="11"/>
    </row>
    <row r="42" spans="1:19" ht="12.75" customHeight="1" x14ac:dyDescent="0.15">
      <c r="A42" s="197"/>
      <c r="C42" s="250"/>
      <c r="D42" s="20"/>
      <c r="E42" s="24" t="s">
        <v>49</v>
      </c>
      <c r="F42" s="49"/>
      <c r="G42" s="29"/>
      <c r="H42" s="22" t="s">
        <v>36</v>
      </c>
      <c r="I42" s="74"/>
      <c r="J42" s="34" t="s">
        <v>36</v>
      </c>
      <c r="K42" s="246"/>
      <c r="L42" s="20"/>
      <c r="M42" s="24" t="s">
        <v>49</v>
      </c>
      <c r="N42" s="49"/>
      <c r="O42" s="29"/>
      <c r="P42" s="24" t="s">
        <v>36</v>
      </c>
      <c r="Q42" s="74"/>
      <c r="R42" s="37" t="s">
        <v>36</v>
      </c>
      <c r="S42" s="11"/>
    </row>
    <row r="43" spans="1:19" ht="12.75" customHeight="1" x14ac:dyDescent="0.15">
      <c r="A43" s="197"/>
      <c r="C43" s="170"/>
      <c r="D43" s="21"/>
      <c r="E43" s="25"/>
      <c r="F43" s="27"/>
      <c r="G43" s="30"/>
      <c r="H43" s="31"/>
      <c r="I43" s="10"/>
      <c r="J43" s="35"/>
      <c r="K43" s="168"/>
      <c r="L43" s="21"/>
      <c r="M43" s="25"/>
      <c r="N43" s="27"/>
      <c r="O43" s="30"/>
      <c r="P43" s="25"/>
      <c r="Q43" s="10"/>
      <c r="R43" s="38"/>
      <c r="S43" s="11"/>
    </row>
    <row r="44" spans="1:19" ht="12.75" customHeight="1" x14ac:dyDescent="0.15">
      <c r="A44" s="197"/>
      <c r="C44" s="2"/>
      <c r="D44" s="74"/>
      <c r="E44" s="14"/>
      <c r="F44" s="48"/>
      <c r="H44" s="40"/>
      <c r="J44" s="40"/>
      <c r="K44" s="252" t="s">
        <v>45</v>
      </c>
      <c r="L44" s="271">
        <f>COUNT(L14:L43,D14:D43)</f>
        <v>0</v>
      </c>
      <c r="M44" s="245" t="s">
        <v>46</v>
      </c>
      <c r="N44" s="72"/>
      <c r="O44" s="253">
        <f>SUM(O14:O43,G14:G43)</f>
        <v>0</v>
      </c>
      <c r="P44" s="245" t="s">
        <v>36</v>
      </c>
      <c r="Q44" s="253">
        <f>SUM(Q14:Q43,I14:I43)</f>
        <v>0</v>
      </c>
      <c r="R44" s="245" t="s">
        <v>36</v>
      </c>
      <c r="S44" s="11"/>
    </row>
    <row r="45" spans="1:19" ht="12.75" customHeight="1" x14ac:dyDescent="0.15">
      <c r="A45" s="197"/>
      <c r="C45" s="2"/>
      <c r="D45" s="74"/>
      <c r="E45" s="14"/>
      <c r="F45" s="48"/>
      <c r="H45" s="40"/>
      <c r="J45" s="40"/>
      <c r="K45" s="252"/>
      <c r="L45" s="272"/>
      <c r="M45" s="168"/>
      <c r="N45" s="73"/>
      <c r="O45" s="253"/>
      <c r="P45" s="168"/>
      <c r="Q45" s="253"/>
      <c r="R45" s="168"/>
      <c r="S45" s="11"/>
    </row>
    <row r="46" spans="1:19" ht="12.75" customHeight="1" x14ac:dyDescent="0.15">
      <c r="A46" s="197"/>
      <c r="C46" s="273" t="s">
        <v>174</v>
      </c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4"/>
    </row>
    <row r="47" spans="1:19" ht="12" customHeight="1" thickBot="1" x14ac:dyDescent="0.2">
      <c r="A47" s="198"/>
      <c r="B47" s="12"/>
      <c r="C47" s="270" t="s">
        <v>89</v>
      </c>
      <c r="D47" s="270"/>
      <c r="E47" s="270"/>
      <c r="F47" s="270"/>
      <c r="G47" s="270"/>
      <c r="H47" s="270"/>
      <c r="I47" s="270"/>
      <c r="J47" s="270"/>
      <c r="K47" s="77" t="s">
        <v>39</v>
      </c>
      <c r="L47" s="12"/>
      <c r="M47" s="12"/>
      <c r="N47" s="47"/>
      <c r="O47" s="12"/>
      <c r="P47" s="12"/>
      <c r="Q47" s="12"/>
      <c r="R47" s="12"/>
      <c r="S47" s="13"/>
    </row>
  </sheetData>
  <mergeCells count="39">
    <mergeCell ref="B9:I9"/>
    <mergeCell ref="J9:L9"/>
    <mergeCell ref="N9:Q9"/>
    <mergeCell ref="C46:S46"/>
    <mergeCell ref="C47:J47"/>
    <mergeCell ref="M44:M45"/>
    <mergeCell ref="O44:O45"/>
    <mergeCell ref="P44:P45"/>
    <mergeCell ref="Q44:Q45"/>
    <mergeCell ref="C26:C31"/>
    <mergeCell ref="K26:K31"/>
    <mergeCell ref="R44:R45"/>
    <mergeCell ref="C32:C37"/>
    <mergeCell ref="K32:K37"/>
    <mergeCell ref="C38:C43"/>
    <mergeCell ref="K38:K43"/>
    <mergeCell ref="K44:K45"/>
    <mergeCell ref="L44:L45"/>
    <mergeCell ref="Q13:R13"/>
    <mergeCell ref="C14:C19"/>
    <mergeCell ref="K14:K19"/>
    <mergeCell ref="C20:C25"/>
    <mergeCell ref="K20:K25"/>
    <mergeCell ref="M1:N1"/>
    <mergeCell ref="O1:S1"/>
    <mergeCell ref="A3:A47"/>
    <mergeCell ref="B3:S3"/>
    <mergeCell ref="B4:S4"/>
    <mergeCell ref="B5:S5"/>
    <mergeCell ref="B6:S6"/>
    <mergeCell ref="B7:S7"/>
    <mergeCell ref="B8:S8"/>
    <mergeCell ref="B11:S11"/>
    <mergeCell ref="K12:Q12"/>
    <mergeCell ref="D13:E13"/>
    <mergeCell ref="G13:H13"/>
    <mergeCell ref="I13:J13"/>
    <mergeCell ref="L13:M13"/>
    <mergeCell ref="O13:P13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申請書（様式１－１）</vt:lpstr>
      <vt:lpstr>申請書（様式１－２）</vt:lpstr>
      <vt:lpstr>指導実績簿【前期】（様式２－１）</vt:lpstr>
      <vt:lpstr>指導実績簿【後期】（様式２－２）</vt:lpstr>
      <vt:lpstr>実績報告書（様式３）</vt:lpstr>
      <vt:lpstr>アンケート（様式４）</vt:lpstr>
      <vt:lpstr>勤務簿（学校用）</vt:lpstr>
      <vt:lpstr>申請書1-1 (記入上注意)</vt:lpstr>
      <vt:lpstr>申請書1-2 (記入上注意)</vt:lpstr>
      <vt:lpstr>指導実績簿（様式２－１・２）（記入上注意）</vt:lpstr>
      <vt:lpstr>実績報告書（様式３）（記入上の注意）</vt:lpstr>
      <vt:lpstr>作業用２</vt:lpstr>
      <vt:lpstr>'勤務簿（学校用）'!Print_Area</vt:lpstr>
      <vt:lpstr>'指導実績簿（様式２－１・２）（記入上注意）'!Print_Area</vt:lpstr>
      <vt:lpstr>'指導実績簿【後期】（様式２－２）'!Print_Area</vt:lpstr>
      <vt:lpstr>'指導実績簿【前期】（様式２－１）'!Print_Area</vt:lpstr>
      <vt:lpstr>'実績報告書（様式３）'!Print_Area</vt:lpstr>
      <vt:lpstr>'申請書（様式１－１）'!Print_Area</vt:lpstr>
      <vt:lpstr>'申請書（様式１－２）'!Print_Area</vt:lpstr>
      <vt:lpstr>'申請書1-1 (記入上注意)'!Print_Area</vt:lpstr>
      <vt:lpstr>'申請書1-2 (記入上注意)'!Print_Area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t.tmr16</dc:creator>
  <cp:lastModifiedBy>麻野 貴宏</cp:lastModifiedBy>
  <cp:lastPrinted>2023-03-14T05:52:05Z</cp:lastPrinted>
  <dcterms:created xsi:type="dcterms:W3CDTF">2011-01-07T06:51:29Z</dcterms:created>
  <dcterms:modified xsi:type="dcterms:W3CDTF">2023-09-04T07:19:22Z</dcterms:modified>
</cp:coreProperties>
</file>