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★★★メインフォルダ\2 競技力向上推進本部\2-1　総務企画\2-1-2　部会・会議・総会等\2122.担当者会議\Ｒ６\0508担当者会議\（完成版）R6 HP用会計・派遣データ\会計用・競技力派遣文書書式\4-1第３号様式一式\"/>
    </mc:Choice>
  </mc:AlternateContent>
  <xr:revisionPtr revIDLastSave="0" documentId="13_ncr:1_{73CC6683-978C-4138-BB66-E7D62C757A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-1予算 " sheetId="1" r:id="rId1"/>
    <sheet name="3-2計画書" sheetId="2" r:id="rId2"/>
    <sheet name="3-2例" sheetId="3" r:id="rId3"/>
    <sheet name="3-3参加者名簿" sheetId="4" r:id="rId4"/>
    <sheet name="3-3例" sheetId="5" r:id="rId5"/>
    <sheet name="3-4トップコーチ計画" sheetId="6" r:id="rId6"/>
    <sheet name="3-4例" sheetId="7" r:id="rId7"/>
    <sheet name="3-5医科学サポート計画" sheetId="8" r:id="rId8"/>
    <sheet name="3-5例" sheetId="9" r:id="rId9"/>
    <sheet name="3-6若手指導者計画" sheetId="10" r:id="rId10"/>
    <sheet name="3-6例" sheetId="11" r:id="rId11"/>
    <sheet name="3-7特殊事業開催計画" sheetId="12" r:id="rId12"/>
    <sheet name="3-7例" sheetId="13" r:id="rId13"/>
  </sheets>
  <definedNames>
    <definedName name="_xlnm.Print_Area" localSheetId="0">'3-1予算 '!$A$1:$AV$28</definedName>
    <definedName name="_xlnm.Print_Area" localSheetId="1">'3-2計画書'!$A$1:$T$48</definedName>
    <definedName name="_xlnm.Print_Area" localSheetId="2">'3-2例'!$A$1:$T$28</definedName>
    <definedName name="_xlnm.Print_Area" localSheetId="3">'3-3参加者名簿'!$A$1:$AS$259</definedName>
    <definedName name="_xlnm.Print_Area" localSheetId="4">'3-3例'!$A$1:$Y$49</definedName>
    <definedName name="_xlnm.Print_Titles" localSheetId="0">'3-1予算 '!$A:$A</definedName>
    <definedName name="_xlnm.Print_Titles" localSheetId="1">'3-2計画書'!$1:$8</definedName>
    <definedName name="_xlnm.Print_Titles" localSheetId="2">'3-2例'!$1:$8</definedName>
    <definedName name="_xlnm.Print_Titles" localSheetId="3">'3-3参加者名簿'!$A:$E,'3-3参加者名簿'!$1:$9</definedName>
    <definedName name="_xlnm.Print_Titles" localSheetId="4">'3-3例'!$A:$E,'3-3例'!$1:$9</definedName>
    <definedName name="Z_5828AA3F_8CCF_4EE2_BCB4_EC19DAFB2C1A_.wvu.PrintArea" localSheetId="0" hidden="1">'3-1予算 '!$A$1:$AV$28</definedName>
    <definedName name="Z_5828AA3F_8CCF_4EE2_BCB4_EC19DAFB2C1A_.wvu.PrintArea" localSheetId="1" hidden="1">'3-2計画書'!$A$1:$T$48</definedName>
    <definedName name="Z_5828AA3F_8CCF_4EE2_BCB4_EC19DAFB2C1A_.wvu.PrintArea" localSheetId="2" hidden="1">'3-2例'!$A$1:$T$28</definedName>
    <definedName name="Z_5828AA3F_8CCF_4EE2_BCB4_EC19DAFB2C1A_.wvu.PrintArea" localSheetId="3" hidden="1">'3-3参加者名簿'!$A$1:$AS$259</definedName>
    <definedName name="Z_5828AA3F_8CCF_4EE2_BCB4_EC19DAFB2C1A_.wvu.PrintArea" localSheetId="4" hidden="1">'3-3例'!$A$1:$Y$49</definedName>
    <definedName name="Z_5828AA3F_8CCF_4EE2_BCB4_EC19DAFB2C1A_.wvu.PrintTitles" localSheetId="0" hidden="1">'3-1予算 '!$A:$A</definedName>
    <definedName name="Z_5828AA3F_8CCF_4EE2_BCB4_EC19DAFB2C1A_.wvu.PrintTitles" localSheetId="1" hidden="1">'3-2計画書'!$1:$8</definedName>
    <definedName name="Z_5828AA3F_8CCF_4EE2_BCB4_EC19DAFB2C1A_.wvu.PrintTitles" localSheetId="2" hidden="1">'3-2例'!$1:$8</definedName>
    <definedName name="Z_5828AA3F_8CCF_4EE2_BCB4_EC19DAFB2C1A_.wvu.PrintTitles" localSheetId="3" hidden="1">'3-3参加者名簿'!$A:$E,'3-3参加者名簿'!$1:$9</definedName>
    <definedName name="Z_5828AA3F_8CCF_4EE2_BCB4_EC19DAFB2C1A_.wvu.PrintTitles" localSheetId="4" hidden="1">'3-3例'!$A:$E,'3-3例'!$1:$9</definedName>
  </definedNames>
  <calcPr calcId="191029"/>
  <customWorkbookViews>
    <customWorkbookView name="千葉県 - 個人用ビュー" guid="{5828AA3F-8CCF-4EE2-BCB4-EC19DAFB2C1A}" mergeInterval="0" personalView="1" maximized="1" xWindow="-8" yWindow="-8" windowWidth="1382" windowHeight="744" activeSheetId="1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A6" i="2" l="1"/>
  <c r="Z6" i="2"/>
  <c r="Y6" i="2"/>
  <c r="X6" i="2"/>
  <c r="W6" i="2"/>
  <c r="AA4" i="2"/>
  <c r="Z4" i="2"/>
  <c r="Y4" i="2"/>
  <c r="W4" i="2"/>
  <c r="AA3" i="2"/>
  <c r="Z3" i="2"/>
  <c r="W3" i="2"/>
  <c r="T48" i="2" l="1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7" i="5" l="1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T12" i="3"/>
  <c r="S12" i="3"/>
  <c r="B27" i="1" l="1"/>
  <c r="B26" i="1"/>
  <c r="B25" i="1"/>
  <c r="B24" i="1"/>
  <c r="B22" i="1"/>
  <c r="B21" i="1"/>
  <c r="B20" i="1"/>
  <c r="B19" i="1"/>
  <c r="B18" i="1"/>
  <c r="B17" i="1"/>
  <c r="B16" i="1"/>
  <c r="B10" i="1"/>
  <c r="B9" i="1"/>
  <c r="B11" i="1" s="1"/>
  <c r="B8" i="1"/>
  <c r="B28" i="1" l="1"/>
  <c r="D41" i="13"/>
  <c r="D31" i="13"/>
  <c r="D40" i="12"/>
  <c r="D30" i="12"/>
  <c r="C50" i="11"/>
  <c r="C34" i="11"/>
  <c r="C49" i="10"/>
  <c r="C33" i="10"/>
  <c r="AN28" i="1"/>
  <c r="AM28" i="1"/>
  <c r="AL28" i="1"/>
  <c r="AK28" i="1"/>
  <c r="AJ28" i="1"/>
  <c r="AI28" i="1"/>
  <c r="AH28" i="1"/>
  <c r="AG28" i="1"/>
  <c r="AN11" i="1"/>
  <c r="AM11" i="1"/>
  <c r="AL11" i="1"/>
  <c r="AK11" i="1"/>
  <c r="AJ11" i="1"/>
  <c r="AI11" i="1"/>
  <c r="AH11" i="1"/>
  <c r="AG11" i="1"/>
  <c r="AI4" i="1"/>
  <c r="AG2" i="1"/>
  <c r="AF28" i="1"/>
  <c r="AE28" i="1"/>
  <c r="AD28" i="1"/>
  <c r="AC28" i="1"/>
  <c r="AB28" i="1"/>
  <c r="AA28" i="1"/>
  <c r="Z28" i="1"/>
  <c r="Y28" i="1"/>
  <c r="AF11" i="1"/>
  <c r="AE11" i="1"/>
  <c r="AD11" i="1"/>
  <c r="AC11" i="1"/>
  <c r="AB11" i="1"/>
  <c r="AA11" i="1"/>
  <c r="Z11" i="1"/>
  <c r="Y11" i="1"/>
  <c r="AA4" i="1"/>
  <c r="Y2" i="1"/>
  <c r="AQ4" i="1" l="1"/>
  <c r="S4" i="1"/>
  <c r="K4" i="1"/>
  <c r="X28" i="1" l="1"/>
  <c r="W28" i="1"/>
  <c r="V28" i="1"/>
  <c r="U28" i="1"/>
  <c r="T28" i="1"/>
  <c r="S28" i="1"/>
  <c r="R28" i="1"/>
  <c r="Q28" i="1"/>
  <c r="X11" i="1"/>
  <c r="W11" i="1"/>
  <c r="V11" i="1"/>
  <c r="U11" i="1"/>
  <c r="T11" i="1"/>
  <c r="S11" i="1"/>
  <c r="R11" i="1"/>
  <c r="Q11" i="1"/>
  <c r="Q2" i="1"/>
  <c r="P28" i="1"/>
  <c r="O28" i="1"/>
  <c r="N28" i="1"/>
  <c r="M28" i="1"/>
  <c r="L28" i="1"/>
  <c r="K28" i="1"/>
  <c r="J28" i="1"/>
  <c r="I28" i="1"/>
  <c r="P11" i="1"/>
  <c r="O11" i="1"/>
  <c r="N11" i="1"/>
  <c r="M11" i="1"/>
  <c r="L11" i="1"/>
  <c r="K11" i="1"/>
  <c r="J11" i="1"/>
  <c r="I11" i="1"/>
  <c r="I2" i="1"/>
  <c r="AO2" i="1"/>
  <c r="F28" i="1"/>
  <c r="G28" i="1"/>
  <c r="H28" i="1"/>
  <c r="AO28" i="1"/>
  <c r="AP28" i="1"/>
  <c r="AQ28" i="1"/>
  <c r="AR28" i="1"/>
  <c r="AS28" i="1"/>
  <c r="AT28" i="1"/>
  <c r="AU28" i="1"/>
  <c r="AV28" i="1"/>
  <c r="G11" i="1"/>
  <c r="H11" i="1"/>
  <c r="AO11" i="1"/>
  <c r="AP11" i="1"/>
  <c r="AQ11" i="1"/>
  <c r="AR11" i="1"/>
  <c r="AS11" i="1"/>
  <c r="AT11" i="1"/>
  <c r="AU11" i="1"/>
  <c r="AV11" i="1"/>
  <c r="E28" i="1"/>
  <c r="F11" i="1"/>
  <c r="E11" i="1"/>
  <c r="AT5" i="4" l="1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</calcChain>
</file>

<file path=xl/sharedStrings.xml><?xml version="1.0" encoding="utf-8"?>
<sst xmlns="http://schemas.openxmlformats.org/spreadsheetml/2006/main" count="1225" uniqueCount="269">
  <si>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</si>
  <si>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</si>
  <si>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</si>
  <si>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</si>
  <si>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</si>
  <si>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</si>
  <si>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</si>
  <si>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</si>
  <si>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</si>
  <si>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</si>
  <si>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</si>
  <si>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</si>
  <si>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</si>
  <si>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</si>
  <si>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</si>
  <si>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</si>
  <si>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</si>
  <si>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</si>
  <si>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</si>
  <si>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</si>
  <si>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</si>
  <si>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</si>
  <si>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</si>
  <si>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</si>
  <si>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</si>
  <si>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</si>
  <si>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</si>
  <si>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</si>
  <si>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</si>
  <si>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少年男子</t>
    <rPh sb="0" eb="2">
      <t>ショウネン</t>
    </rPh>
    <rPh sb="2" eb="4">
      <t>ダンシ</t>
    </rPh>
    <phoneticPr fontId="1"/>
  </si>
  <si>
    <t>電話</t>
    <rPh sb="0" eb="2">
      <t>デンワ</t>
    </rPh>
    <phoneticPr fontId="1"/>
  </si>
  <si>
    <t>ジュニア選手・拠点強化</t>
    <rPh sb="4" eb="6">
      <t>センシュ</t>
    </rPh>
    <rPh sb="7" eb="9">
      <t>キョテン</t>
    </rPh>
    <rPh sb="9" eb="11">
      <t>キョウカ</t>
    </rPh>
    <phoneticPr fontId="2"/>
  </si>
  <si>
    <t>強化型別支援</t>
    <rPh sb="0" eb="3">
      <t>キョウカガタ</t>
    </rPh>
    <rPh sb="3" eb="4">
      <t>ベツ</t>
    </rPh>
    <rPh sb="4" eb="6">
      <t>シエン</t>
    </rPh>
    <phoneticPr fontId="2"/>
  </si>
  <si>
    <t>トップコーチ招聘</t>
    <rPh sb="6" eb="8">
      <t>ショウヘイ</t>
    </rPh>
    <phoneticPr fontId="2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</si>
  <si>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2"/>
  </si>
  <si>
    <t>若手指導者養成</t>
    <rPh sb="0" eb="2">
      <t>ワカテ</t>
    </rPh>
    <rPh sb="2" eb="5">
      <t>シドウシャ</t>
    </rPh>
    <rPh sb="5" eb="7">
      <t>ヨウセイ</t>
    </rPh>
    <phoneticPr fontId="2"/>
  </si>
  <si>
    <t>スポーツ教室</t>
    <rPh sb="4" eb="6">
      <t>キョウシツ</t>
    </rPh>
    <phoneticPr fontId="2"/>
  </si>
  <si>
    <t>地区別練習会</t>
    <rPh sb="0" eb="2">
      <t>チク</t>
    </rPh>
    <rPh sb="2" eb="3">
      <t>ベツ</t>
    </rPh>
    <rPh sb="3" eb="6">
      <t>レンシュウカイ</t>
    </rPh>
    <phoneticPr fontId="2"/>
  </si>
  <si>
    <t>中央練習会</t>
    <rPh sb="0" eb="2">
      <t>チュウオウ</t>
    </rPh>
    <rPh sb="2" eb="5">
      <t>レンシュウカイ</t>
    </rPh>
    <phoneticPr fontId="2"/>
  </si>
  <si>
    <t>トップコーチによる指導</t>
    <rPh sb="9" eb="11">
      <t>シドウ</t>
    </rPh>
    <phoneticPr fontId="2"/>
  </si>
  <si>
    <t>医科学サポート</t>
    <rPh sb="0" eb="3">
      <t>イカガク</t>
    </rPh>
    <phoneticPr fontId="2"/>
  </si>
  <si>
    <t>その他</t>
    <rPh sb="2" eb="3">
      <t>タ</t>
    </rPh>
    <phoneticPr fontId="1"/>
  </si>
  <si>
    <t>支援の別</t>
    <rPh sb="0" eb="2">
      <t>シエン</t>
    </rPh>
    <rPh sb="3" eb="4">
      <t>ベツ</t>
    </rPh>
    <phoneticPr fontId="1"/>
  </si>
  <si>
    <t>強化合宿</t>
    <rPh sb="0" eb="1">
      <t>ツヨシ</t>
    </rPh>
    <rPh sb="1" eb="2">
      <t>カ</t>
    </rPh>
    <rPh sb="2" eb="3">
      <t>ゴウ</t>
    </rPh>
    <rPh sb="3" eb="4">
      <t>ヤド</t>
    </rPh>
    <phoneticPr fontId="2"/>
  </si>
  <si>
    <t>県外遠征</t>
    <rPh sb="0" eb="1">
      <t>ケン</t>
    </rPh>
    <rPh sb="1" eb="2">
      <t>ガイ</t>
    </rPh>
    <rPh sb="2" eb="3">
      <t>エン</t>
    </rPh>
    <rPh sb="3" eb="4">
      <t>タダシ</t>
    </rPh>
    <phoneticPr fontId="2"/>
  </si>
  <si>
    <t>招聘試合</t>
    <rPh sb="0" eb="1">
      <t>ショウ</t>
    </rPh>
    <rPh sb="1" eb="2">
      <t>ヘイ</t>
    </rPh>
    <rPh sb="2" eb="3">
      <t>タメシ</t>
    </rPh>
    <rPh sb="3" eb="4">
      <t>ゴウ</t>
    </rPh>
    <phoneticPr fontId="2"/>
  </si>
  <si>
    <t>会場費</t>
    <rPh sb="0" eb="1">
      <t>カイ</t>
    </rPh>
    <rPh sb="1" eb="2">
      <t>バ</t>
    </rPh>
    <rPh sb="2" eb="3">
      <t>ヒ</t>
    </rPh>
    <phoneticPr fontId="2"/>
  </si>
  <si>
    <t>性別</t>
    <rPh sb="0" eb="2">
      <t>セイベツ</t>
    </rPh>
    <phoneticPr fontId="1"/>
  </si>
  <si>
    <t>選手数（男）</t>
    <rPh sb="0" eb="2">
      <t>センシュ</t>
    </rPh>
    <rPh sb="2" eb="3">
      <t>スウ</t>
    </rPh>
    <rPh sb="4" eb="5">
      <t>オトコ</t>
    </rPh>
    <phoneticPr fontId="1"/>
  </si>
  <si>
    <t>選手数（女）</t>
    <rPh sb="0" eb="2">
      <t>センシュ</t>
    </rPh>
    <rPh sb="2" eb="3">
      <t>スウ</t>
    </rPh>
    <rPh sb="4" eb="5">
      <t>オンナ</t>
    </rPh>
    <phoneticPr fontId="1"/>
  </si>
  <si>
    <t>ちばジュニア強化事業　参加者名簿</t>
    <rPh sb="6" eb="8">
      <t>キョウカ</t>
    </rPh>
    <rPh sb="8" eb="10">
      <t>ジギョウ</t>
    </rPh>
    <rPh sb="11" eb="14">
      <t>サンカシャ</t>
    </rPh>
    <rPh sb="14" eb="16">
      <t>メイボ</t>
    </rPh>
    <phoneticPr fontId="1"/>
  </si>
  <si>
    <t>ちばジュニア強化事業　実施計画書</t>
    <rPh sb="6" eb="8">
      <t>キョウカ</t>
    </rPh>
    <rPh sb="8" eb="10">
      <t>ジギョウ</t>
    </rPh>
    <rPh sb="11" eb="13">
      <t>ジッシ</t>
    </rPh>
    <rPh sb="13" eb="16">
      <t>ケイカクショ</t>
    </rPh>
    <phoneticPr fontId="1"/>
  </si>
  <si>
    <t>第３－２号様式</t>
    <rPh sb="0" eb="1">
      <t>ダイ</t>
    </rPh>
    <rPh sb="4" eb="5">
      <t>ゴウ</t>
    </rPh>
    <rPh sb="5" eb="7">
      <t>ヨウシキ</t>
    </rPh>
    <phoneticPr fontId="1"/>
  </si>
  <si>
    <t>第３－３号様式</t>
    <rPh sb="0" eb="1">
      <t>ダイ</t>
    </rPh>
    <rPh sb="4" eb="5">
      <t>ゴウ</t>
    </rPh>
    <rPh sb="5" eb="7">
      <t>ヨウシキ</t>
    </rPh>
    <phoneticPr fontId="1"/>
  </si>
  <si>
    <t>ちばジュニア強化事業</t>
    <rPh sb="6" eb="8">
      <t>キョウカ</t>
    </rPh>
    <rPh sb="8" eb="10">
      <t>ジギョウ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</si>
  <si>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</si>
  <si>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</si>
  <si>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</si>
  <si>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</si>
  <si>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</si>
  <si>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</si>
  <si>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</si>
  <si>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</si>
  <si>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</si>
  <si>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</si>
  <si>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</si>
  <si>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</si>
  <si>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</si>
  <si>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</si>
  <si>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</si>
  <si>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</si>
  <si>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</si>
  <si>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</si>
  <si>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</si>
  <si>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</si>
  <si>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</si>
  <si>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</si>
  <si>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</si>
  <si>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</si>
  <si>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</si>
  <si>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</si>
  <si>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事業別内訳</t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</si>
  <si>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</si>
  <si>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</si>
  <si>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</si>
  <si>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</si>
  <si>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</si>
  <si>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</si>
  <si>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</si>
  <si>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</si>
  <si>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</si>
  <si>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</si>
  <si>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</si>
  <si>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</si>
  <si>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</si>
  <si>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</si>
  <si>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</si>
  <si>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</si>
  <si>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</si>
  <si>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</si>
  <si>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</si>
  <si>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</si>
  <si>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r>
      <t xml:space="preserve">そ    の    他
</t>
    </r>
    <r>
      <rPr>
        <sz val="12"/>
        <rFont val="ＭＳ 明朝"/>
        <family val="1"/>
        <charset val="128"/>
      </rPr>
      <t>※協議・了解済項目</t>
    </r>
    <rPh sb="10" eb="11">
      <t>タ</t>
    </rPh>
    <rPh sb="13" eb="15">
      <t>キョウギ</t>
    </rPh>
    <rPh sb="16" eb="18">
      <t>リョウカイ</t>
    </rPh>
    <rPh sb="18" eb="19">
      <t>ズ</t>
    </rPh>
    <rPh sb="19" eb="21">
      <t>コウモク</t>
    </rPh>
    <phoneticPr fontId="1"/>
  </si>
  <si>
    <t>予算書</t>
    <rPh sb="0" eb="3">
      <t>ヨサンショ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</si>
  <si>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</si>
  <si>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</si>
  <si>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</si>
  <si>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</si>
  <si>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</si>
  <si>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</si>
  <si>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</si>
  <si>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</si>
  <si>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</si>
  <si>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</si>
  <si>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</si>
  <si>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</si>
  <si>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第３－４号様式</t>
    <rPh sb="0" eb="1">
      <t>ダイ</t>
    </rPh>
    <rPh sb="4" eb="5">
      <t>ゴウ</t>
    </rPh>
    <rPh sb="5" eb="7">
      <t>ヨウシキ</t>
    </rPh>
    <phoneticPr fontId="1"/>
  </si>
  <si>
    <t>トップコーチ招聘　計画書（講師名簿）</t>
    <rPh sb="6" eb="8">
      <t>ショウヘイ</t>
    </rPh>
    <rPh sb="9" eb="11">
      <t>ケイカク</t>
    </rPh>
    <rPh sb="11" eb="12">
      <t>ショ</t>
    </rPh>
    <rPh sb="13" eb="15">
      <t>コウシ</t>
    </rPh>
    <rPh sb="15" eb="17">
      <t>メイボ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</si>
  <si>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</si>
  <si>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</si>
  <si>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</si>
  <si>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</si>
  <si>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</si>
  <si>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</si>
  <si>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</si>
  <si>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</si>
  <si>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</si>
  <si>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</si>
  <si>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</si>
  <si>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</si>
  <si>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</si>
  <si>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</si>
  <si>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</si>
  <si>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実施テーマ（予定）</t>
    <rPh sb="0" eb="2">
      <t>ジッシ</t>
    </rPh>
    <rPh sb="6" eb="8">
      <t>ヨテイ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</si>
  <si>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</si>
  <si>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</si>
  <si>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</si>
  <si>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</si>
  <si>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</si>
  <si>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</si>
  <si>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</si>
  <si>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</si>
  <si>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</si>
  <si>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</si>
  <si>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</si>
  <si>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</si>
  <si>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第３－５号様式</t>
    <rPh sb="0" eb="1">
      <t>ダイ</t>
    </rPh>
    <rPh sb="4" eb="5">
      <t>ゴウ</t>
    </rPh>
    <rPh sb="5" eb="7">
      <t>ヨウシキ</t>
    </rPh>
    <phoneticPr fontId="1"/>
  </si>
  <si>
    <t>医科学サポート　計画書（名簿）</t>
    <rPh sb="0" eb="3">
      <t>イカガク</t>
    </rPh>
    <rPh sb="8" eb="10">
      <t>ケイカク</t>
    </rPh>
    <rPh sb="10" eb="11">
      <t>ショ</t>
    </rPh>
    <rPh sb="12" eb="14">
      <t>メイボ</t>
    </rPh>
    <phoneticPr fontId="1"/>
  </si>
  <si>
    <t>氏名</t>
    <rPh sb="0" eb="2">
      <t>シメイ</t>
    </rPh>
    <phoneticPr fontId="1"/>
  </si>
  <si>
    <t>活用別</t>
    <rPh sb="0" eb="2">
      <t>カツヨウ</t>
    </rPh>
    <rPh sb="2" eb="3">
      <t>ベツ</t>
    </rPh>
    <phoneticPr fontId="1"/>
  </si>
  <si>
    <t>資格等</t>
    <rPh sb="0" eb="2">
      <t>シカク</t>
    </rPh>
    <rPh sb="2" eb="3">
      <t>トウ</t>
    </rPh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</si>
  <si>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</si>
  <si>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</si>
  <si>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</si>
  <si>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例：スポーツドクター、アスレティックトレーナー
　　ニュートリションマネージャー、メンタルトレーナー
　　スポーツスカラー、スポーツデンティスト　等</t>
    <rPh sb="0" eb="1">
      <t>レイ</t>
    </rPh>
    <rPh sb="73" eb="74">
      <t>トウ</t>
    </rPh>
    <phoneticPr fontId="1"/>
  </si>
  <si>
    <t>第３－６号様式</t>
    <rPh sb="0" eb="1">
      <t>ダイ</t>
    </rPh>
    <rPh sb="4" eb="5">
      <t>ゴウ</t>
    </rPh>
    <rPh sb="5" eb="7">
      <t>ヨウシキ</t>
    </rPh>
    <phoneticPr fontId="1"/>
  </si>
  <si>
    <t>若手指導者養成支援　計画書（名簿）</t>
    <rPh sb="0" eb="2">
      <t>ワカテ</t>
    </rPh>
    <rPh sb="2" eb="5">
      <t>シドウシャ</t>
    </rPh>
    <rPh sb="5" eb="7">
      <t>ヨウセイ</t>
    </rPh>
    <rPh sb="7" eb="9">
      <t>シエン</t>
    </rPh>
    <rPh sb="10" eb="12">
      <t>ケイカク</t>
    </rPh>
    <rPh sb="12" eb="13">
      <t>ショ</t>
    </rPh>
    <rPh sb="14" eb="16">
      <t>メイボ</t>
    </rPh>
    <phoneticPr fontId="1"/>
  </si>
  <si>
    <t>　実施計画書</t>
    <rPh sb="1" eb="3">
      <t>ジッシ</t>
    </rPh>
    <rPh sb="3" eb="5">
      <t>ケイカク</t>
    </rPh>
    <rPh sb="5" eb="6">
      <t>ショ</t>
    </rPh>
    <phoneticPr fontId="1"/>
  </si>
  <si>
    <t>研修会・大会等　参加・開催の別</t>
    <rPh sb="0" eb="3">
      <t>ケンシュウカイ</t>
    </rPh>
    <rPh sb="4" eb="6">
      <t>タイカイ</t>
    </rPh>
    <rPh sb="6" eb="7">
      <t>トウ</t>
    </rPh>
    <rPh sb="8" eb="10">
      <t>サンカ</t>
    </rPh>
    <rPh sb="11" eb="13">
      <t>カイサイ</t>
    </rPh>
    <rPh sb="14" eb="15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</si>
  <si>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</si>
  <si>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</si>
  <si>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</si>
  <si>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</si>
  <si>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</si>
  <si>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</si>
  <si>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</si>
  <si>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</si>
  <si>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</si>
  <si>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目的</t>
    <rPh sb="0" eb="2">
      <t>モクテキ</t>
    </rPh>
    <phoneticPr fontId="1"/>
  </si>
  <si>
    <t>（１）収入の部</t>
    <rPh sb="3" eb="5">
      <t>シュウニュウ</t>
    </rPh>
    <rPh sb="6" eb="7">
      <t>ブ</t>
    </rPh>
    <phoneticPr fontId="1"/>
  </si>
  <si>
    <t>科　　　 目</t>
    <rPh sb="0" eb="1">
      <t>カ</t>
    </rPh>
    <rPh sb="5" eb="6">
      <t>メ</t>
    </rPh>
    <phoneticPr fontId="1"/>
  </si>
  <si>
    <t>金　　　額</t>
    <rPh sb="0" eb="1">
      <t>キン</t>
    </rPh>
    <rPh sb="4" eb="5">
      <t>ガク</t>
    </rPh>
    <phoneticPr fontId="1"/>
  </si>
  <si>
    <t>説　　　　　明</t>
    <rPh sb="0" eb="1">
      <t>セツ</t>
    </rPh>
    <rPh sb="6" eb="7">
      <t>メイ</t>
    </rPh>
    <phoneticPr fontId="1"/>
  </si>
  <si>
    <t>委　 託 　金</t>
    <rPh sb="0" eb="1">
      <t>イ</t>
    </rPh>
    <rPh sb="3" eb="4">
      <t>コトヅケ</t>
    </rPh>
    <rPh sb="6" eb="7">
      <t>キン</t>
    </rPh>
    <phoneticPr fontId="1"/>
  </si>
  <si>
    <t>負　 担 　金</t>
    <rPh sb="0" eb="1">
      <t>フ</t>
    </rPh>
    <rPh sb="3" eb="4">
      <t>タン</t>
    </rPh>
    <rPh sb="6" eb="7">
      <t>カネ</t>
    </rPh>
    <phoneticPr fontId="1"/>
  </si>
  <si>
    <t>そ　 の 　他</t>
    <rPh sb="6" eb="7">
      <t>タ</t>
    </rPh>
    <phoneticPr fontId="1"/>
  </si>
  <si>
    <t>合　　　 計</t>
    <rPh sb="0" eb="1">
      <t>ゴウ</t>
    </rPh>
    <rPh sb="5" eb="6">
      <t>ケイ</t>
    </rPh>
    <phoneticPr fontId="1"/>
  </si>
  <si>
    <t>（２）支出の部</t>
    <rPh sb="3" eb="5">
      <t>シシュツ</t>
    </rPh>
    <rPh sb="6" eb="7">
      <t>ブ</t>
    </rPh>
    <phoneticPr fontId="1"/>
  </si>
  <si>
    <t>交通費（旅行雑費含む）</t>
    <rPh sb="0" eb="2">
      <t>コウツウ</t>
    </rPh>
    <rPh sb="2" eb="3">
      <t>ヒ</t>
    </rPh>
    <rPh sb="4" eb="6">
      <t>リョコウ</t>
    </rPh>
    <rPh sb="6" eb="8">
      <t>ザッピ</t>
    </rPh>
    <rPh sb="8" eb="9">
      <t>フク</t>
    </rPh>
    <phoneticPr fontId="1"/>
  </si>
  <si>
    <t>宿 　泊 　費</t>
    <rPh sb="0" eb="1">
      <t>ヤド</t>
    </rPh>
    <rPh sb="3" eb="4">
      <t>ハク</t>
    </rPh>
    <rPh sb="6" eb="7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</si>
  <si>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</si>
  <si>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食料費（昼食代）</t>
    <rPh sb="0" eb="1">
      <t>ショク</t>
    </rPh>
    <rPh sb="1" eb="2">
      <t>リョウ</t>
    </rPh>
    <rPh sb="2" eb="3">
      <t>ヒ</t>
    </rPh>
    <rPh sb="4" eb="7">
      <t>チュウショクダイ</t>
    </rPh>
    <phoneticPr fontId="1"/>
  </si>
  <si>
    <t>通信運搬費</t>
    <rPh sb="0" eb="2">
      <t>ツウシン</t>
    </rPh>
    <rPh sb="2" eb="5">
      <t>ウンパンヒ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</si>
  <si>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</si>
  <si>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○○○○○</t>
    <phoneticPr fontId="1"/>
  </si>
  <si>
    <t>○○○-○○○-○○○○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</si>
  <si>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</si>
  <si>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</si>
  <si>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</si>
  <si>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</si>
  <si>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練習方法および施設等の研修視察</t>
    <rPh sb="0" eb="2">
      <t>レンシュウ</t>
    </rPh>
    <rPh sb="2" eb="4">
      <t>ホウホウ</t>
    </rPh>
    <rPh sb="7" eb="9">
      <t>シセツ</t>
    </rPh>
    <rPh sb="9" eb="10">
      <t>トウ</t>
    </rPh>
    <rPh sb="11" eb="13">
      <t>ケンシュウ</t>
    </rPh>
    <rPh sb="13" eb="15">
      <t>シサツ</t>
    </rPh>
    <phoneticPr fontId="1"/>
  </si>
  <si>
    <t>○○～鹿児島</t>
    <rPh sb="3" eb="6">
      <t>カゴシマ</t>
    </rPh>
    <phoneticPr fontId="1"/>
  </si>
  <si>
    <t>9,500円×2泊</t>
    <rPh sb="5" eb="6">
      <t>エン</t>
    </rPh>
    <rPh sb="8" eb="9">
      <t>ハク</t>
    </rPh>
    <phoneticPr fontId="1"/>
  </si>
  <si>
    <t>800円×2食</t>
    <rPh sb="3" eb="4">
      <t>エン</t>
    </rPh>
    <rPh sb="6" eb="7">
      <t>ショク</t>
    </rPh>
    <phoneticPr fontId="1"/>
  </si>
  <si>
    <t>第３－７号様式</t>
    <rPh sb="0" eb="1">
      <t>ダイ</t>
    </rPh>
    <rPh sb="4" eb="5">
      <t>ゴウ</t>
    </rPh>
    <rPh sb="5" eb="7">
      <t>ヨウシキ</t>
    </rPh>
    <phoneticPr fontId="1"/>
  </si>
  <si>
    <t>　ちばジュニア強化事業</t>
    <rPh sb="7" eb="9">
      <t>キョウカ</t>
    </rPh>
    <rPh sb="9" eb="11">
      <t>ジギョウ</t>
    </rPh>
    <phoneticPr fontId="1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</si>
  <si>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1"/>
  </si>
  <si>
    <t>　　　実施計画書</t>
    <rPh sb="3" eb="5">
      <t>ジッシ</t>
    </rPh>
    <rPh sb="5" eb="7">
      <t>ケイカク</t>
    </rPh>
    <rPh sb="7" eb="8">
      <t>ショ</t>
    </rPh>
    <phoneticPr fontId="1"/>
  </si>
  <si>
    <t>１　実施計画</t>
    <rPh sb="2" eb="4">
      <t>ジッシ</t>
    </rPh>
    <rPh sb="4" eb="6">
      <t>ケイカク</t>
    </rPh>
    <phoneticPr fontId="1"/>
  </si>
  <si>
    <t>競技会の名称</t>
    <rPh sb="0" eb="3">
      <t>キョウギカイ</t>
    </rPh>
    <rPh sb="4" eb="6">
      <t>メイショウ</t>
    </rPh>
    <phoneticPr fontId="1"/>
  </si>
  <si>
    <t>目的・事業の概要</t>
    <rPh sb="0" eb="2">
      <t>モクテキ</t>
    </rPh>
    <rPh sb="3" eb="5">
      <t>ジギョウ</t>
    </rPh>
    <rPh sb="6" eb="8">
      <t>ガイヨウ</t>
    </rPh>
    <phoneticPr fontId="1"/>
  </si>
  <si>
    <t>期日・期間</t>
    <rPh sb="0" eb="2">
      <t>キジツ</t>
    </rPh>
    <rPh sb="3" eb="5">
      <t>キカン</t>
    </rPh>
    <phoneticPr fontId="1"/>
  </si>
  <si>
    <t>会場名称</t>
    <rPh sb="0" eb="2">
      <t>カイジョウ</t>
    </rPh>
    <rPh sb="2" eb="4">
      <t>メイショウ</t>
    </rPh>
    <phoneticPr fontId="1"/>
  </si>
  <si>
    <t>（住所）</t>
    <rPh sb="1" eb="3">
      <t>ジュウショ</t>
    </rPh>
    <phoneticPr fontId="1"/>
  </si>
  <si>
    <t>〒</t>
    <phoneticPr fontId="1"/>
  </si>
  <si>
    <t>（電話）</t>
    <rPh sb="1" eb="3">
      <t>デンワ</t>
    </rPh>
    <phoneticPr fontId="1"/>
  </si>
  <si>
    <t>参加者数</t>
    <rPh sb="0" eb="3">
      <t>サンカシャ</t>
    </rPh>
    <rPh sb="3" eb="4">
      <t>スウ</t>
    </rPh>
    <phoneticPr fontId="1"/>
  </si>
  <si>
    <t>男　　 　名</t>
    <rPh sb="0" eb="1">
      <t>オトコ</t>
    </rPh>
    <rPh sb="5" eb="6">
      <t>メイ</t>
    </rPh>
    <phoneticPr fontId="1"/>
  </si>
  <si>
    <t>女　 　　名</t>
    <rPh sb="0" eb="1">
      <t>オンナ</t>
    </rPh>
    <rPh sb="5" eb="6">
      <t>メイ</t>
    </rPh>
    <phoneticPr fontId="1"/>
  </si>
  <si>
    <t>合計        名</t>
    <rPh sb="0" eb="2">
      <t>ゴウケイ</t>
    </rPh>
    <rPh sb="10" eb="11">
      <t>メイ</t>
    </rPh>
    <phoneticPr fontId="1"/>
  </si>
  <si>
    <t>２　予算書</t>
    <rPh sb="2" eb="5">
      <t>ヨサンショ</t>
    </rPh>
    <phoneticPr fontId="1"/>
  </si>
  <si>
    <t>○○○-○○○-○○○○</t>
    <phoneticPr fontId="1"/>
  </si>
  <si>
    <t>○○競技ジュニア大会</t>
    <rPh sb="2" eb="4">
      <t>キョウギ</t>
    </rPh>
    <rPh sb="8" eb="10">
      <t>タイカイ</t>
    </rPh>
    <phoneticPr fontId="1"/>
  </si>
  <si>
    <t>〒</t>
    <phoneticPr fontId="1"/>
  </si>
  <si>
    <t>男　　○○　名</t>
    <rPh sb="0" eb="1">
      <t>オトコ</t>
    </rPh>
    <rPh sb="6" eb="7">
      <t>メイ</t>
    </rPh>
    <phoneticPr fontId="1"/>
  </si>
  <si>
    <t>女　○○　　名</t>
    <rPh sb="0" eb="1">
      <t>オンナ</t>
    </rPh>
    <rPh sb="6" eb="7">
      <t>メイ</t>
    </rPh>
    <phoneticPr fontId="1"/>
  </si>
  <si>
    <t>合計○○○名</t>
    <rPh sb="0" eb="2">
      <t>ゴウケイ</t>
    </rPh>
    <rPh sb="5" eb="6">
      <t>メイ</t>
    </rPh>
    <phoneticPr fontId="1"/>
  </si>
  <si>
    <t>千葉県競技力向上推進本部委託金</t>
    <rPh sb="0" eb="3">
      <t>チバケン</t>
    </rPh>
    <rPh sb="3" eb="6">
      <t>キョウギリョク</t>
    </rPh>
    <rPh sb="6" eb="8">
      <t>コウジョウ</t>
    </rPh>
    <rPh sb="8" eb="10">
      <t>スイシン</t>
    </rPh>
    <rPh sb="10" eb="12">
      <t>ホンブ</t>
    </rPh>
    <rPh sb="12" eb="15">
      <t>イタクキン</t>
    </rPh>
    <phoneticPr fontId="1"/>
  </si>
  <si>
    <t>2,450円×20人</t>
    <rPh sb="5" eb="6">
      <t>エン</t>
    </rPh>
    <rPh sb="9" eb="10">
      <t>ニン</t>
    </rPh>
    <phoneticPr fontId="1"/>
  </si>
  <si>
    <t>切手・封筒代</t>
    <rPh sb="0" eb="2">
      <t>キッテ</t>
    </rPh>
    <rPh sb="3" eb="5">
      <t>フウトウ</t>
    </rPh>
    <rPh sb="5" eb="6">
      <t>ダイ</t>
    </rPh>
    <phoneticPr fontId="1"/>
  </si>
  <si>
    <t>テープ代</t>
    <rPh sb="3" eb="4">
      <t>ダイ</t>
    </rPh>
    <phoneticPr fontId="1"/>
  </si>
  <si>
    <t>印刷代・用紙代</t>
    <rPh sb="0" eb="3">
      <t>インサツダイ</t>
    </rPh>
    <rPh sb="4" eb="7">
      <t>ヨウシダイ</t>
    </rPh>
    <phoneticPr fontId="1"/>
  </si>
  <si>
    <t>第３－１号様式</t>
    <rPh sb="0" eb="1">
      <t>ダイ</t>
    </rPh>
    <rPh sb="4" eb="5">
      <t>ゴウ</t>
    </rPh>
    <rPh sb="5" eb="7">
      <t>ヨウシキ</t>
    </rPh>
    <phoneticPr fontId="1"/>
  </si>
  <si>
    <t>～</t>
  </si>
  <si>
    <t>千葉　育子</t>
    <rPh sb="0" eb="2">
      <t>チバ</t>
    </rPh>
    <rPh sb="3" eb="5">
      <t>イクコ</t>
    </rPh>
    <phoneticPr fontId="1"/>
  </si>
  <si>
    <t>千葉県総合スポーツセンター</t>
    <rPh sb="0" eb="3">
      <t>チバケン</t>
    </rPh>
    <rPh sb="3" eb="5">
      <t>ソウゴウ</t>
    </rPh>
    <phoneticPr fontId="1"/>
  </si>
  <si>
    <t>幕張総合高校</t>
    <rPh sb="0" eb="2">
      <t>マクハリ</t>
    </rPh>
    <rPh sb="2" eb="4">
      <t>ソウゴウ</t>
    </rPh>
    <rPh sb="4" eb="6">
      <t>コウコウ</t>
    </rPh>
    <phoneticPr fontId="1"/>
  </si>
  <si>
    <t>未定</t>
    <rPh sb="0" eb="2">
      <t>ミテイ</t>
    </rPh>
    <phoneticPr fontId="1"/>
  </si>
  <si>
    <t>調整中</t>
    <rPh sb="0" eb="3">
      <t>チョウセイチュウ</t>
    </rPh>
    <phoneticPr fontId="1"/>
  </si>
  <si>
    <t/>
  </si>
  <si>
    <t>○○　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</si>
  <si>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○○年○月○日</t>
    <rPh sb="2" eb="3">
      <t>ネン</t>
    </rPh>
    <rPh sb="4" eb="5">
      <t>ガツ</t>
    </rPh>
    <rPh sb="6" eb="7">
      <t>ニチ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</si>
  <si>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</si>
  <si>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</si>
  <si>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</si>
  <si>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○○　年　○　月　○○　日（　○　）　</t>
    <rPh sb="6" eb="7">
      <t>ネン</t>
    </rPh>
    <rPh sb="10" eb="11">
      <t>ツキ</t>
    </rPh>
    <rPh sb="15" eb="16">
      <t>ニチ</t>
    </rPh>
    <phoneticPr fontId="1"/>
  </si>
  <si>
    <t>令和　　年　　月　　日（　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</si>
  <si>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</si>
  <si>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回数</t>
    <phoneticPr fontId="1"/>
  </si>
  <si>
    <t>地区</t>
    <rPh sb="0" eb="2">
      <t>チク</t>
    </rPh>
    <phoneticPr fontId="1"/>
  </si>
  <si>
    <t>指導者数</t>
    <phoneticPr fontId="1"/>
  </si>
  <si>
    <t>選手数</t>
    <phoneticPr fontId="1"/>
  </si>
  <si>
    <t>スポーツ教室</t>
    <rPh sb="4" eb="6">
      <t>キョウシツ</t>
    </rPh>
    <phoneticPr fontId="1"/>
  </si>
  <si>
    <t>練習会</t>
    <rPh sb="0" eb="2">
      <t>レンシュウ</t>
    </rPh>
    <rPh sb="2" eb="3">
      <t>カイ</t>
    </rPh>
    <phoneticPr fontId="1"/>
  </si>
  <si>
    <t>回数</t>
  </si>
  <si>
    <t>泊数</t>
  </si>
  <si>
    <t>日数</t>
  </si>
  <si>
    <t>指導者数</t>
  </si>
  <si>
    <t>選手数</t>
  </si>
  <si>
    <t>合宿・遠征</t>
    <rPh sb="0" eb="2">
      <t>ガッシュク</t>
    </rPh>
    <rPh sb="3" eb="5">
      <t>エンセイ</t>
    </rPh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</si>
  <si>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</si>
  <si>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３　予算書</t>
    <rPh sb="2" eb="5">
      <t>ヨサンショ</t>
    </rPh>
    <phoneticPr fontId="1"/>
  </si>
  <si>
    <t>役務費</t>
    <rPh sb="0" eb="3">
      <t>エキムヒ</t>
    </rPh>
    <phoneticPr fontId="1"/>
  </si>
  <si>
    <t>高体連負担金</t>
    <rPh sb="0" eb="3">
      <t>コウタイレン</t>
    </rPh>
    <rPh sb="3" eb="4">
      <t>フ</t>
    </rPh>
    <rPh sb="4" eb="5">
      <t>タン</t>
    </rPh>
    <rPh sb="5" eb="6">
      <t>カネ</t>
    </rPh>
    <phoneticPr fontId="1"/>
  </si>
  <si>
    <t>自己負担</t>
    <rPh sb="0" eb="2">
      <t>ジコ</t>
    </rPh>
    <rPh sb="2" eb="4">
      <t>フタン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</si>
  <si>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</si>
  <si>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役務費</t>
    <rPh sb="0" eb="3">
      <t>エキムヒ</t>
    </rPh>
    <phoneticPr fontId="1"/>
  </si>
  <si>
    <t>負担金（参加費等）</t>
    <rPh sb="0" eb="3">
      <t>フタンキン</t>
    </rPh>
    <rPh sb="4" eb="7">
      <t>サンカヒ</t>
    </rPh>
    <rPh sb="7" eb="8">
      <t>トウ</t>
    </rPh>
    <phoneticPr fontId="1"/>
  </si>
  <si>
    <t>その他</t>
    <rPh sb="2" eb="3">
      <t>タ</t>
    </rPh>
    <phoneticPr fontId="1"/>
  </si>
  <si>
    <t>高体連負担金</t>
    <rPh sb="0" eb="3">
      <t>コウタイレン</t>
    </rPh>
    <rPh sb="3" eb="6">
      <t>フタンキン</t>
    </rPh>
    <phoneticPr fontId="1"/>
  </si>
  <si>
    <t>謝金</t>
    <rPh sb="0" eb="2">
      <t>シャキン</t>
    </rPh>
    <phoneticPr fontId="1"/>
  </si>
  <si>
    <t>令和　　年度　千葉県競技力向上推進本部事業</t>
    <rPh sb="0" eb="2">
      <t>レイワ</t>
    </rPh>
    <phoneticPr fontId="1"/>
  </si>
  <si>
    <t>令和　　年度　千葉県競技力向上推進本部事業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</si>
  <si>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令和　　年度　千葉県競技力向上推進本部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</si>
  <si>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　　年度　千葉県競技力向上推進本部</t>
    <rPh sb="0" eb="2">
      <t>レイワ</t>
    </rPh>
    <rPh sb="4" eb="5">
      <t>ネン</t>
    </rPh>
    <rPh sb="5" eb="6">
      <t>ド</t>
    </rPh>
    <rPh sb="6" eb="8">
      <t>ヘイネンド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</si>
  <si>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ちばジュニア強化事業</t>
    <rPh sb="6" eb="8">
      <t>キョウカ</t>
    </rPh>
    <rPh sb="8" eb="10">
      <t>ジギョウ</t>
    </rPh>
    <phoneticPr fontId="1"/>
  </si>
  <si>
    <t>指導者養成支援　計画書（名簿）</t>
    <rPh sb="0" eb="3">
      <t>シドウシャ</t>
    </rPh>
    <rPh sb="3" eb="5">
      <t>ヨウセイ</t>
    </rPh>
    <rPh sb="5" eb="7">
      <t>シエン</t>
    </rPh>
    <rPh sb="8" eb="10">
      <t>ケイカク</t>
    </rPh>
    <rPh sb="10" eb="11">
      <t>ショ</t>
    </rPh>
    <rPh sb="12" eb="14">
      <t>メイボ</t>
    </rPh>
    <phoneticPr fontId="1"/>
  </si>
  <si>
    <t>光熱・燃料費</t>
    <rPh sb="0" eb="2">
      <t>コウネツ</t>
    </rPh>
    <rPh sb="3" eb="6">
      <t>ネンリョウヒ</t>
    </rPh>
    <phoneticPr fontId="1"/>
  </si>
  <si>
    <t>○○○-○○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</si>
</sst>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distributed" vertical="center" wrapText="1" indent="1" shrinkToFi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>
      <alignment vertical="center"/>
    </xf>
    <xf numFmtId="0" fontId="3" fillId="0" borderId="3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 shrinkToFit="1"/>
    </xf>
    <xf numFmtId="178" fontId="0" fillId="0" borderId="17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0" fillId="0" borderId="17" xfId="0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176" fontId="5" fillId="0" borderId="47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46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48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178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49482</xdr:colOff>
      <xdr:row>0</xdr:row>
      <xdr:rowOff>98962</xdr:rowOff>
    </xdr:from>
    <xdr:to>
      <xdr:col>15</xdr:col>
      <xdr:colOff>167880</xdr:colOff>
      <xdr:row>4</xdr:row>
      <xdr:rowOff>316676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88930" y="98962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最大４０事業に合わせているため、６ページ分が設定されています。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0</xdr:row>
      <xdr:rowOff>114300</xdr:rowOff>
    </xdr:from>
    <xdr:to>
      <xdr:col>28</xdr:col>
      <xdr:colOff>194969</xdr:colOff>
      <xdr:row>6</xdr:row>
      <xdr:rowOff>142875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39025" y="114300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  <xdr:twoCellAnchor>
    <xdr:from>
      <xdr:col>20</xdr:col>
      <xdr:colOff>600075</xdr:colOff>
      <xdr:row>7</xdr:row>
      <xdr:rowOff>38100</xdr:rowOff>
    </xdr:from>
    <xdr:to>
      <xdr:col>29</xdr:col>
      <xdr:colOff>290219</xdr:colOff>
      <xdr:row>11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20025" y="1981200"/>
          <a:ext cx="5862344" cy="14478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3-3</a:t>
          </a:r>
          <a:r>
            <a:rPr kumimoji="1" lang="ja-JP" altLang="en-US" sz="1200"/>
            <a:t>参加者名簿」を作成したのち、「支援の別」を入力すると自動計算されます。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484220</xdr:colOff>
      <xdr:row>3</xdr:row>
      <xdr:rowOff>133544</xdr:rowOff>
    </xdr:to>
    <xdr:pic>
      <xdr:nvPicPr>
        <xdr:cNvPr id="3" name="オブジェクト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58102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4</xdr:row>
      <xdr:rowOff>9525</xdr:rowOff>
    </xdr:from>
    <xdr:to>
      <xdr:col>11</xdr:col>
      <xdr:colOff>104775</xdr:colOff>
      <xdr:row>5</xdr:row>
      <xdr:rowOff>38100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95500" y="1152525"/>
          <a:ext cx="2114550" cy="400050"/>
        </a:xfrm>
        <a:prstGeom prst="wedgeRoundRectCallout">
          <a:avLst>
            <a:gd name="adj1" fmla="val -99487"/>
            <a:gd name="adj2" fmla="val 2477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750569</xdr:colOff>
      <xdr:row>4</xdr:row>
      <xdr:rowOff>0</xdr:rowOff>
    </xdr:from>
    <xdr:to>
      <xdr:col>12</xdr:col>
      <xdr:colOff>152400</xdr:colOff>
      <xdr:row>5</xdr:row>
      <xdr:rowOff>26670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19" y="1143000"/>
          <a:ext cx="2059306" cy="388620"/>
        </a:xfrm>
        <a:prstGeom prst="wedgeRoundRectCallout">
          <a:avLst>
            <a:gd name="adj1" fmla="val -66153"/>
            <a:gd name="adj2" fmla="val 2382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12</xdr:col>
      <xdr:colOff>76199</xdr:colOff>
      <xdr:row>1</xdr:row>
      <xdr:rowOff>9525</xdr:rowOff>
    </xdr:from>
    <xdr:to>
      <xdr:col>17</xdr:col>
      <xdr:colOff>171449</xdr:colOff>
      <xdr:row>3</xdr:row>
      <xdr:rowOff>171450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324349" y="276225"/>
          <a:ext cx="2238375" cy="790575"/>
        </a:xfrm>
        <a:prstGeom prst="wedgeRoundRectCallout">
          <a:avLst>
            <a:gd name="adj1" fmla="val 62776"/>
            <a:gd name="adj2" fmla="val 14800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3-3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320741</xdr:colOff>
      <xdr:row>0</xdr:row>
      <xdr:rowOff>77756</xdr:rowOff>
    </xdr:from>
    <xdr:to>
      <xdr:col>34</xdr:col>
      <xdr:colOff>281861</xdr:colOff>
      <xdr:row>7</xdr:row>
      <xdr:rowOff>145791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45256" y="77756"/>
          <a:ext cx="7308977" cy="1681453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最大（事業数４０、人数２５０人）に合わせているため、１０ページ分が設定されています。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285166</xdr:colOff>
      <xdr:row>5</xdr:row>
      <xdr:rowOff>35767</xdr:rowOff>
    </xdr:from>
    <xdr:to>
      <xdr:col>4</xdr:col>
      <xdr:colOff>980685</xdr:colOff>
      <xdr:row>7</xdr:row>
      <xdr:rowOff>8164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62717" y="1464517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285165</xdr:colOff>
      <xdr:row>5</xdr:row>
      <xdr:rowOff>35767</xdr:rowOff>
    </xdr:from>
    <xdr:to>
      <xdr:col>4</xdr:col>
      <xdr:colOff>1098289</xdr:colOff>
      <xdr:row>7</xdr:row>
      <xdr:rowOff>8164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62716" y="1464517"/>
          <a:ext cx="2232155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87474</xdr:colOff>
      <xdr:row>10</xdr:row>
      <xdr:rowOff>242985</xdr:rowOff>
    </xdr:from>
    <xdr:to>
      <xdr:col>20</xdr:col>
      <xdr:colOff>9718</xdr:colOff>
      <xdr:row>12</xdr:row>
      <xdr:rowOff>79310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29030" y="2886658"/>
          <a:ext cx="2196581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11</xdr:col>
      <xdr:colOff>252703</xdr:colOff>
      <xdr:row>1</xdr:row>
      <xdr:rowOff>0</xdr:rowOff>
    </xdr:from>
    <xdr:to>
      <xdr:col>23</xdr:col>
      <xdr:colOff>126351</xdr:colOff>
      <xdr:row>2</xdr:row>
      <xdr:rowOff>40433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394259" y="291582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1253800</xdr:colOff>
      <xdr:row>0</xdr:row>
      <xdr:rowOff>262423</xdr:rowOff>
    </xdr:from>
    <xdr:to>
      <xdr:col>11</xdr:col>
      <xdr:colOff>126546</xdr:colOff>
      <xdr:row>2</xdr:row>
      <xdr:rowOff>59093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3450382" y="262423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719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4291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60293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1238250</xdr:colOff>
      <xdr:row>0</xdr:row>
      <xdr:rowOff>466725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0</xdr:col>
      <xdr:colOff>123825</xdr:colOff>
      <xdr:row>2</xdr:row>
      <xdr:rowOff>114300</xdr:rowOff>
    </xdr:from>
    <xdr:to>
      <xdr:col>2</xdr:col>
      <xdr:colOff>114300</xdr:colOff>
      <xdr:row>4</xdr:row>
      <xdr:rowOff>76200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123825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19</xdr:row>
      <xdr:rowOff>31750</xdr:rowOff>
    </xdr:from>
    <xdr:to>
      <xdr:col>5</xdr:col>
      <xdr:colOff>723900</xdr:colOff>
      <xdr:row>21</xdr:row>
      <xdr:rowOff>41275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321050" y="5356225"/>
          <a:ext cx="3346450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171450</xdr:rowOff>
    </xdr:from>
    <xdr:to>
      <xdr:col>3</xdr:col>
      <xdr:colOff>200025</xdr:colOff>
      <xdr:row>13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981200" y="40862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13</xdr:row>
      <xdr:rowOff>438150</xdr:rowOff>
    </xdr:from>
    <xdr:to>
      <xdr:col>4</xdr:col>
      <xdr:colOff>314325</xdr:colOff>
      <xdr:row>13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952625" y="43529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1114425</xdr:colOff>
      <xdr:row>0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1228725</xdr:colOff>
      <xdr:row>4</xdr:row>
      <xdr:rowOff>76200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1504950</xdr:colOff>
      <xdr:row>18</xdr:row>
      <xdr:rowOff>247650</xdr:rowOff>
    </xdr:from>
    <xdr:to>
      <xdr:col>5</xdr:col>
      <xdr:colOff>733425</xdr:colOff>
      <xdr:row>19</xdr:row>
      <xdr:rowOff>447675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333750" y="5676900"/>
          <a:ext cx="3343275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5</xdr:col>
      <xdr:colOff>438150</xdr:colOff>
      <xdr:row>10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52950" y="2038350"/>
          <a:ext cx="1952625" cy="333375"/>
        </a:xfrm>
        <a:prstGeom prst="wedgeEllipseCallout">
          <a:avLst>
            <a:gd name="adj1" fmla="val -24248"/>
            <a:gd name="adj2" fmla="val 882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00" y="2476500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987425</xdr:colOff>
      <xdr:row>1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小中体連、高体連のみが提出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1</xdr:col>
      <xdr:colOff>1104900</xdr:colOff>
      <xdr:row>5</xdr:row>
      <xdr:rowOff>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200025</xdr:rowOff>
    </xdr:from>
    <xdr:to>
      <xdr:col>9</xdr:col>
      <xdr:colOff>190500</xdr:colOff>
      <xdr:row>15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2171700" y="300990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16</xdr:row>
      <xdr:rowOff>142875</xdr:rowOff>
    </xdr:from>
    <xdr:to>
      <xdr:col>9</xdr:col>
      <xdr:colOff>200025</xdr:colOff>
      <xdr:row>16</xdr:row>
      <xdr:rowOff>142875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2152650" y="3219450"/>
          <a:ext cx="381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17</xdr:row>
      <xdr:rowOff>76200</xdr:rowOff>
    </xdr:from>
    <xdr:to>
      <xdr:col>9</xdr:col>
      <xdr:colOff>200025</xdr:colOff>
      <xdr:row>17</xdr:row>
      <xdr:rowOff>76200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2162175" y="34194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20</xdr:row>
      <xdr:rowOff>133350</xdr:rowOff>
    </xdr:from>
    <xdr:to>
      <xdr:col>4</xdr:col>
      <xdr:colOff>419100</xdr:colOff>
      <xdr:row>20</xdr:row>
      <xdr:rowOff>133350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2371725" y="42767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21</xdr:row>
      <xdr:rowOff>123825</xdr:rowOff>
    </xdr:from>
    <xdr:to>
      <xdr:col>9</xdr:col>
      <xdr:colOff>161925</xdr:colOff>
      <xdr:row>21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 flipV="1">
          <a:off x="2190750" y="4533900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28574</xdr:colOff>
      <xdr:row>0</xdr:row>
      <xdr:rowOff>0</xdr:rowOff>
    </xdr:from>
    <xdr:to>
      <xdr:col>5</xdr:col>
      <xdr:colOff>114300</xdr:colOff>
      <xdr:row>1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28574" y="0"/>
          <a:ext cx="3514726" cy="361950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予算措置のある競技団体が提出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676275</xdr:colOff>
      <xdr:row>4</xdr:row>
      <xdr:rowOff>76200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647700"/>
          <a:ext cx="1362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28"/>
  <sheetViews>
    <sheetView tabSelected="1" view="pageBreakPreview" zoomScale="77" zoomScaleNormal="100" zoomScaleSheetLayoutView="77" workbookViewId="0">
      <pane xSplit="2" ySplit="7" topLeftCell="AD8" activePane="bottomRight" state="frozen"/>
      <selection pane="topRight" activeCell="C1" sqref="C1"/>
      <selection pane="bottomLeft" activeCell="A8" sqref="A8"/>
      <selection pane="bottomRight" activeCell="A27" sqref="A27:XFD27"/>
    </sheetView>
  </sheetViews>
  <sheetFormatPr defaultRowHeight="13.2" x14ac:dyDescent="0.2"/>
  <cols>
    <col min="1" max="1" width="22.109375" style="1" customWidth="1"/>
    <col min="2" max="2" width="14.109375" style="1" customWidth="1"/>
    <col min="3" max="4" width="14.44140625" style="1" customWidth="1"/>
    <col min="5" max="48" width="11.6640625" style="1" customWidth="1"/>
    <col min="49" max="277" width="9" style="1"/>
    <col min="278" max="279" width="6.77734375" style="1" customWidth="1"/>
    <col min="280" max="280" width="10.6640625" style="1" customWidth="1"/>
    <col min="281" max="284" width="7.21875" style="1" customWidth="1"/>
    <col min="285" max="290" width="7.109375" style="1" customWidth="1"/>
    <col min="291" max="292" width="9" style="1"/>
    <col min="293" max="298" width="7.21875" style="1" customWidth="1"/>
    <col min="299" max="304" width="7.109375" style="1" customWidth="1"/>
    <col min="305" max="533" width="9" style="1"/>
    <col min="534" max="535" width="6.77734375" style="1" customWidth="1"/>
    <col min="536" max="536" width="10.6640625" style="1" customWidth="1"/>
    <col min="537" max="540" width="7.21875" style="1" customWidth="1"/>
    <col min="541" max="546" width="7.109375" style="1" customWidth="1"/>
    <col min="547" max="548" width="9" style="1"/>
    <col min="549" max="554" width="7.21875" style="1" customWidth="1"/>
    <col min="555" max="560" width="7.109375" style="1" customWidth="1"/>
    <col min="561" max="789" width="9" style="1"/>
    <col min="790" max="791" width="6.77734375" style="1" customWidth="1"/>
    <col min="792" max="792" width="10.6640625" style="1" customWidth="1"/>
    <col min="793" max="796" width="7.21875" style="1" customWidth="1"/>
    <col min="797" max="802" width="7.109375" style="1" customWidth="1"/>
    <col min="803" max="804" width="9" style="1"/>
    <col min="805" max="810" width="7.21875" style="1" customWidth="1"/>
    <col min="811" max="816" width="7.109375" style="1" customWidth="1"/>
    <col min="817" max="1045" width="9" style="1"/>
    <col min="1046" max="1047" width="6.77734375" style="1" customWidth="1"/>
    <col min="1048" max="1048" width="10.6640625" style="1" customWidth="1"/>
    <col min="1049" max="1052" width="7.21875" style="1" customWidth="1"/>
    <col min="1053" max="1058" width="7.109375" style="1" customWidth="1"/>
    <col min="1059" max="1060" width="9" style="1"/>
    <col min="1061" max="1066" width="7.21875" style="1" customWidth="1"/>
    <col min="1067" max="1072" width="7.109375" style="1" customWidth="1"/>
    <col min="1073" max="1301" width="9" style="1"/>
    <col min="1302" max="1303" width="6.77734375" style="1" customWidth="1"/>
    <col min="1304" max="1304" width="10.6640625" style="1" customWidth="1"/>
    <col min="1305" max="1308" width="7.21875" style="1" customWidth="1"/>
    <col min="1309" max="1314" width="7.109375" style="1" customWidth="1"/>
    <col min="1315" max="1316" width="9" style="1"/>
    <col min="1317" max="1322" width="7.21875" style="1" customWidth="1"/>
    <col min="1323" max="1328" width="7.109375" style="1" customWidth="1"/>
    <col min="1329" max="1557" width="9" style="1"/>
    <col min="1558" max="1559" width="6.77734375" style="1" customWidth="1"/>
    <col min="1560" max="1560" width="10.6640625" style="1" customWidth="1"/>
    <col min="1561" max="1564" width="7.21875" style="1" customWidth="1"/>
    <col min="1565" max="1570" width="7.109375" style="1" customWidth="1"/>
    <col min="1571" max="1572" width="9" style="1"/>
    <col min="1573" max="1578" width="7.21875" style="1" customWidth="1"/>
    <col min="1579" max="1584" width="7.109375" style="1" customWidth="1"/>
    <col min="1585" max="1813" width="9" style="1"/>
    <col min="1814" max="1815" width="6.77734375" style="1" customWidth="1"/>
    <col min="1816" max="1816" width="10.6640625" style="1" customWidth="1"/>
    <col min="1817" max="1820" width="7.21875" style="1" customWidth="1"/>
    <col min="1821" max="1826" width="7.109375" style="1" customWidth="1"/>
    <col min="1827" max="1828" width="9" style="1"/>
    <col min="1829" max="1834" width="7.21875" style="1" customWidth="1"/>
    <col min="1835" max="1840" width="7.109375" style="1" customWidth="1"/>
    <col min="1841" max="2069" width="9" style="1"/>
    <col min="2070" max="2071" width="6.77734375" style="1" customWidth="1"/>
    <col min="2072" max="2072" width="10.6640625" style="1" customWidth="1"/>
    <col min="2073" max="2076" width="7.21875" style="1" customWidth="1"/>
    <col min="2077" max="2082" width="7.109375" style="1" customWidth="1"/>
    <col min="2083" max="2084" width="9" style="1"/>
    <col min="2085" max="2090" width="7.21875" style="1" customWidth="1"/>
    <col min="2091" max="2096" width="7.109375" style="1" customWidth="1"/>
    <col min="2097" max="2325" width="9" style="1"/>
    <col min="2326" max="2327" width="6.77734375" style="1" customWidth="1"/>
    <col min="2328" max="2328" width="10.6640625" style="1" customWidth="1"/>
    <col min="2329" max="2332" width="7.21875" style="1" customWidth="1"/>
    <col min="2333" max="2338" width="7.109375" style="1" customWidth="1"/>
    <col min="2339" max="2340" width="9" style="1"/>
    <col min="2341" max="2346" width="7.21875" style="1" customWidth="1"/>
    <col min="2347" max="2352" width="7.109375" style="1" customWidth="1"/>
    <col min="2353" max="2581" width="9" style="1"/>
    <col min="2582" max="2583" width="6.77734375" style="1" customWidth="1"/>
    <col min="2584" max="2584" width="10.6640625" style="1" customWidth="1"/>
    <col min="2585" max="2588" width="7.21875" style="1" customWidth="1"/>
    <col min="2589" max="2594" width="7.109375" style="1" customWidth="1"/>
    <col min="2595" max="2596" width="9" style="1"/>
    <col min="2597" max="2602" width="7.21875" style="1" customWidth="1"/>
    <col min="2603" max="2608" width="7.109375" style="1" customWidth="1"/>
    <col min="2609" max="2837" width="9" style="1"/>
    <col min="2838" max="2839" width="6.77734375" style="1" customWidth="1"/>
    <col min="2840" max="2840" width="10.6640625" style="1" customWidth="1"/>
    <col min="2841" max="2844" width="7.21875" style="1" customWidth="1"/>
    <col min="2845" max="2850" width="7.109375" style="1" customWidth="1"/>
    <col min="2851" max="2852" width="9" style="1"/>
    <col min="2853" max="2858" width="7.21875" style="1" customWidth="1"/>
    <col min="2859" max="2864" width="7.109375" style="1" customWidth="1"/>
    <col min="2865" max="3093" width="9" style="1"/>
    <col min="3094" max="3095" width="6.77734375" style="1" customWidth="1"/>
    <col min="3096" max="3096" width="10.6640625" style="1" customWidth="1"/>
    <col min="3097" max="3100" width="7.21875" style="1" customWidth="1"/>
    <col min="3101" max="3106" width="7.109375" style="1" customWidth="1"/>
    <col min="3107" max="3108" width="9" style="1"/>
    <col min="3109" max="3114" width="7.21875" style="1" customWidth="1"/>
    <col min="3115" max="3120" width="7.109375" style="1" customWidth="1"/>
    <col min="3121" max="3349" width="9" style="1"/>
    <col min="3350" max="3351" width="6.77734375" style="1" customWidth="1"/>
    <col min="3352" max="3352" width="10.6640625" style="1" customWidth="1"/>
    <col min="3353" max="3356" width="7.21875" style="1" customWidth="1"/>
    <col min="3357" max="3362" width="7.109375" style="1" customWidth="1"/>
    <col min="3363" max="3364" width="9" style="1"/>
    <col min="3365" max="3370" width="7.21875" style="1" customWidth="1"/>
    <col min="3371" max="3376" width="7.109375" style="1" customWidth="1"/>
    <col min="3377" max="3605" width="9" style="1"/>
    <col min="3606" max="3607" width="6.77734375" style="1" customWidth="1"/>
    <col min="3608" max="3608" width="10.6640625" style="1" customWidth="1"/>
    <col min="3609" max="3612" width="7.21875" style="1" customWidth="1"/>
    <col min="3613" max="3618" width="7.109375" style="1" customWidth="1"/>
    <col min="3619" max="3620" width="9" style="1"/>
    <col min="3621" max="3626" width="7.21875" style="1" customWidth="1"/>
    <col min="3627" max="3632" width="7.109375" style="1" customWidth="1"/>
    <col min="3633" max="3861" width="9" style="1"/>
    <col min="3862" max="3863" width="6.77734375" style="1" customWidth="1"/>
    <col min="3864" max="3864" width="10.6640625" style="1" customWidth="1"/>
    <col min="3865" max="3868" width="7.21875" style="1" customWidth="1"/>
    <col min="3869" max="3874" width="7.109375" style="1" customWidth="1"/>
    <col min="3875" max="3876" width="9" style="1"/>
    <col min="3877" max="3882" width="7.21875" style="1" customWidth="1"/>
    <col min="3883" max="3888" width="7.109375" style="1" customWidth="1"/>
    <col min="3889" max="4117" width="9" style="1"/>
    <col min="4118" max="4119" width="6.77734375" style="1" customWidth="1"/>
    <col min="4120" max="4120" width="10.6640625" style="1" customWidth="1"/>
    <col min="4121" max="4124" width="7.21875" style="1" customWidth="1"/>
    <col min="4125" max="4130" width="7.109375" style="1" customWidth="1"/>
    <col min="4131" max="4132" width="9" style="1"/>
    <col min="4133" max="4138" width="7.21875" style="1" customWidth="1"/>
    <col min="4139" max="4144" width="7.109375" style="1" customWidth="1"/>
    <col min="4145" max="4373" width="9" style="1"/>
    <col min="4374" max="4375" width="6.77734375" style="1" customWidth="1"/>
    <col min="4376" max="4376" width="10.6640625" style="1" customWidth="1"/>
    <col min="4377" max="4380" width="7.21875" style="1" customWidth="1"/>
    <col min="4381" max="4386" width="7.109375" style="1" customWidth="1"/>
    <col min="4387" max="4388" width="9" style="1"/>
    <col min="4389" max="4394" width="7.21875" style="1" customWidth="1"/>
    <col min="4395" max="4400" width="7.109375" style="1" customWidth="1"/>
    <col min="4401" max="4629" width="9" style="1"/>
    <col min="4630" max="4631" width="6.77734375" style="1" customWidth="1"/>
    <col min="4632" max="4632" width="10.6640625" style="1" customWidth="1"/>
    <col min="4633" max="4636" width="7.21875" style="1" customWidth="1"/>
    <col min="4637" max="4642" width="7.109375" style="1" customWidth="1"/>
    <col min="4643" max="4644" width="9" style="1"/>
    <col min="4645" max="4650" width="7.21875" style="1" customWidth="1"/>
    <col min="4651" max="4656" width="7.109375" style="1" customWidth="1"/>
    <col min="4657" max="4885" width="9" style="1"/>
    <col min="4886" max="4887" width="6.77734375" style="1" customWidth="1"/>
    <col min="4888" max="4888" width="10.6640625" style="1" customWidth="1"/>
    <col min="4889" max="4892" width="7.21875" style="1" customWidth="1"/>
    <col min="4893" max="4898" width="7.109375" style="1" customWidth="1"/>
    <col min="4899" max="4900" width="9" style="1"/>
    <col min="4901" max="4906" width="7.21875" style="1" customWidth="1"/>
    <col min="4907" max="4912" width="7.109375" style="1" customWidth="1"/>
    <col min="4913" max="5141" width="9" style="1"/>
    <col min="5142" max="5143" width="6.77734375" style="1" customWidth="1"/>
    <col min="5144" max="5144" width="10.6640625" style="1" customWidth="1"/>
    <col min="5145" max="5148" width="7.21875" style="1" customWidth="1"/>
    <col min="5149" max="5154" width="7.109375" style="1" customWidth="1"/>
    <col min="5155" max="5156" width="9" style="1"/>
    <col min="5157" max="5162" width="7.21875" style="1" customWidth="1"/>
    <col min="5163" max="5168" width="7.109375" style="1" customWidth="1"/>
    <col min="5169" max="5397" width="9" style="1"/>
    <col min="5398" max="5399" width="6.77734375" style="1" customWidth="1"/>
    <col min="5400" max="5400" width="10.6640625" style="1" customWidth="1"/>
    <col min="5401" max="5404" width="7.21875" style="1" customWidth="1"/>
    <col min="5405" max="5410" width="7.109375" style="1" customWidth="1"/>
    <col min="5411" max="5412" width="9" style="1"/>
    <col min="5413" max="5418" width="7.21875" style="1" customWidth="1"/>
    <col min="5419" max="5424" width="7.109375" style="1" customWidth="1"/>
    <col min="5425" max="5653" width="9" style="1"/>
    <col min="5654" max="5655" width="6.77734375" style="1" customWidth="1"/>
    <col min="5656" max="5656" width="10.6640625" style="1" customWidth="1"/>
    <col min="5657" max="5660" width="7.21875" style="1" customWidth="1"/>
    <col min="5661" max="5666" width="7.109375" style="1" customWidth="1"/>
    <col min="5667" max="5668" width="9" style="1"/>
    <col min="5669" max="5674" width="7.21875" style="1" customWidth="1"/>
    <col min="5675" max="5680" width="7.109375" style="1" customWidth="1"/>
    <col min="5681" max="5909" width="9" style="1"/>
    <col min="5910" max="5911" width="6.77734375" style="1" customWidth="1"/>
    <col min="5912" max="5912" width="10.6640625" style="1" customWidth="1"/>
    <col min="5913" max="5916" width="7.21875" style="1" customWidth="1"/>
    <col min="5917" max="5922" width="7.109375" style="1" customWidth="1"/>
    <col min="5923" max="5924" width="9" style="1"/>
    <col min="5925" max="5930" width="7.21875" style="1" customWidth="1"/>
    <col min="5931" max="5936" width="7.109375" style="1" customWidth="1"/>
    <col min="5937" max="6165" width="9" style="1"/>
    <col min="6166" max="6167" width="6.77734375" style="1" customWidth="1"/>
    <col min="6168" max="6168" width="10.6640625" style="1" customWidth="1"/>
    <col min="6169" max="6172" width="7.21875" style="1" customWidth="1"/>
    <col min="6173" max="6178" width="7.109375" style="1" customWidth="1"/>
    <col min="6179" max="6180" width="9" style="1"/>
    <col min="6181" max="6186" width="7.21875" style="1" customWidth="1"/>
    <col min="6187" max="6192" width="7.109375" style="1" customWidth="1"/>
    <col min="6193" max="6421" width="9" style="1"/>
    <col min="6422" max="6423" width="6.77734375" style="1" customWidth="1"/>
    <col min="6424" max="6424" width="10.6640625" style="1" customWidth="1"/>
    <col min="6425" max="6428" width="7.21875" style="1" customWidth="1"/>
    <col min="6429" max="6434" width="7.109375" style="1" customWidth="1"/>
    <col min="6435" max="6436" width="9" style="1"/>
    <col min="6437" max="6442" width="7.21875" style="1" customWidth="1"/>
    <col min="6443" max="6448" width="7.109375" style="1" customWidth="1"/>
    <col min="6449" max="6677" width="9" style="1"/>
    <col min="6678" max="6679" width="6.77734375" style="1" customWidth="1"/>
    <col min="6680" max="6680" width="10.6640625" style="1" customWidth="1"/>
    <col min="6681" max="6684" width="7.21875" style="1" customWidth="1"/>
    <col min="6685" max="6690" width="7.109375" style="1" customWidth="1"/>
    <col min="6691" max="6692" width="9" style="1"/>
    <col min="6693" max="6698" width="7.21875" style="1" customWidth="1"/>
    <col min="6699" max="6704" width="7.109375" style="1" customWidth="1"/>
    <col min="6705" max="6933" width="9" style="1"/>
    <col min="6934" max="6935" width="6.77734375" style="1" customWidth="1"/>
    <col min="6936" max="6936" width="10.6640625" style="1" customWidth="1"/>
    <col min="6937" max="6940" width="7.21875" style="1" customWidth="1"/>
    <col min="6941" max="6946" width="7.109375" style="1" customWidth="1"/>
    <col min="6947" max="6948" width="9" style="1"/>
    <col min="6949" max="6954" width="7.21875" style="1" customWidth="1"/>
    <col min="6955" max="6960" width="7.109375" style="1" customWidth="1"/>
    <col min="6961" max="7189" width="9" style="1"/>
    <col min="7190" max="7191" width="6.77734375" style="1" customWidth="1"/>
    <col min="7192" max="7192" width="10.6640625" style="1" customWidth="1"/>
    <col min="7193" max="7196" width="7.21875" style="1" customWidth="1"/>
    <col min="7197" max="7202" width="7.109375" style="1" customWidth="1"/>
    <col min="7203" max="7204" width="9" style="1"/>
    <col min="7205" max="7210" width="7.21875" style="1" customWidth="1"/>
    <col min="7211" max="7216" width="7.109375" style="1" customWidth="1"/>
    <col min="7217" max="7445" width="9" style="1"/>
    <col min="7446" max="7447" width="6.77734375" style="1" customWidth="1"/>
    <col min="7448" max="7448" width="10.6640625" style="1" customWidth="1"/>
    <col min="7449" max="7452" width="7.21875" style="1" customWidth="1"/>
    <col min="7453" max="7458" width="7.109375" style="1" customWidth="1"/>
    <col min="7459" max="7460" width="9" style="1"/>
    <col min="7461" max="7466" width="7.21875" style="1" customWidth="1"/>
    <col min="7467" max="7472" width="7.109375" style="1" customWidth="1"/>
    <col min="7473" max="7701" width="9" style="1"/>
    <col min="7702" max="7703" width="6.77734375" style="1" customWidth="1"/>
    <col min="7704" max="7704" width="10.6640625" style="1" customWidth="1"/>
    <col min="7705" max="7708" width="7.21875" style="1" customWidth="1"/>
    <col min="7709" max="7714" width="7.109375" style="1" customWidth="1"/>
    <col min="7715" max="7716" width="9" style="1"/>
    <col min="7717" max="7722" width="7.21875" style="1" customWidth="1"/>
    <col min="7723" max="7728" width="7.109375" style="1" customWidth="1"/>
    <col min="7729" max="7957" width="9" style="1"/>
    <col min="7958" max="7959" width="6.77734375" style="1" customWidth="1"/>
    <col min="7960" max="7960" width="10.6640625" style="1" customWidth="1"/>
    <col min="7961" max="7964" width="7.21875" style="1" customWidth="1"/>
    <col min="7965" max="7970" width="7.109375" style="1" customWidth="1"/>
    <col min="7971" max="7972" width="9" style="1"/>
    <col min="7973" max="7978" width="7.21875" style="1" customWidth="1"/>
    <col min="7979" max="7984" width="7.109375" style="1" customWidth="1"/>
    <col min="7985" max="8213" width="9" style="1"/>
    <col min="8214" max="8215" width="6.77734375" style="1" customWidth="1"/>
    <col min="8216" max="8216" width="10.6640625" style="1" customWidth="1"/>
    <col min="8217" max="8220" width="7.21875" style="1" customWidth="1"/>
    <col min="8221" max="8226" width="7.109375" style="1" customWidth="1"/>
    <col min="8227" max="8228" width="9" style="1"/>
    <col min="8229" max="8234" width="7.21875" style="1" customWidth="1"/>
    <col min="8235" max="8240" width="7.109375" style="1" customWidth="1"/>
    <col min="8241" max="8469" width="9" style="1"/>
    <col min="8470" max="8471" width="6.77734375" style="1" customWidth="1"/>
    <col min="8472" max="8472" width="10.6640625" style="1" customWidth="1"/>
    <col min="8473" max="8476" width="7.21875" style="1" customWidth="1"/>
    <col min="8477" max="8482" width="7.109375" style="1" customWidth="1"/>
    <col min="8483" max="8484" width="9" style="1"/>
    <col min="8485" max="8490" width="7.21875" style="1" customWidth="1"/>
    <col min="8491" max="8496" width="7.109375" style="1" customWidth="1"/>
    <col min="8497" max="8725" width="9" style="1"/>
    <col min="8726" max="8727" width="6.77734375" style="1" customWidth="1"/>
    <col min="8728" max="8728" width="10.6640625" style="1" customWidth="1"/>
    <col min="8729" max="8732" width="7.21875" style="1" customWidth="1"/>
    <col min="8733" max="8738" width="7.109375" style="1" customWidth="1"/>
    <col min="8739" max="8740" width="9" style="1"/>
    <col min="8741" max="8746" width="7.21875" style="1" customWidth="1"/>
    <col min="8747" max="8752" width="7.109375" style="1" customWidth="1"/>
    <col min="8753" max="8981" width="9" style="1"/>
    <col min="8982" max="8983" width="6.77734375" style="1" customWidth="1"/>
    <col min="8984" max="8984" width="10.6640625" style="1" customWidth="1"/>
    <col min="8985" max="8988" width="7.21875" style="1" customWidth="1"/>
    <col min="8989" max="8994" width="7.109375" style="1" customWidth="1"/>
    <col min="8995" max="8996" width="9" style="1"/>
    <col min="8997" max="9002" width="7.21875" style="1" customWidth="1"/>
    <col min="9003" max="9008" width="7.109375" style="1" customWidth="1"/>
    <col min="9009" max="9237" width="9" style="1"/>
    <col min="9238" max="9239" width="6.77734375" style="1" customWidth="1"/>
    <col min="9240" max="9240" width="10.6640625" style="1" customWidth="1"/>
    <col min="9241" max="9244" width="7.21875" style="1" customWidth="1"/>
    <col min="9245" max="9250" width="7.109375" style="1" customWidth="1"/>
    <col min="9251" max="9252" width="9" style="1"/>
    <col min="9253" max="9258" width="7.21875" style="1" customWidth="1"/>
    <col min="9259" max="9264" width="7.109375" style="1" customWidth="1"/>
    <col min="9265" max="9493" width="9" style="1"/>
    <col min="9494" max="9495" width="6.77734375" style="1" customWidth="1"/>
    <col min="9496" max="9496" width="10.6640625" style="1" customWidth="1"/>
    <col min="9497" max="9500" width="7.21875" style="1" customWidth="1"/>
    <col min="9501" max="9506" width="7.109375" style="1" customWidth="1"/>
    <col min="9507" max="9508" width="9" style="1"/>
    <col min="9509" max="9514" width="7.21875" style="1" customWidth="1"/>
    <col min="9515" max="9520" width="7.109375" style="1" customWidth="1"/>
    <col min="9521" max="9749" width="9" style="1"/>
    <col min="9750" max="9751" width="6.77734375" style="1" customWidth="1"/>
    <col min="9752" max="9752" width="10.6640625" style="1" customWidth="1"/>
    <col min="9753" max="9756" width="7.21875" style="1" customWidth="1"/>
    <col min="9757" max="9762" width="7.109375" style="1" customWidth="1"/>
    <col min="9763" max="9764" width="9" style="1"/>
    <col min="9765" max="9770" width="7.21875" style="1" customWidth="1"/>
    <col min="9771" max="9776" width="7.109375" style="1" customWidth="1"/>
    <col min="9777" max="10005" width="9" style="1"/>
    <col min="10006" max="10007" width="6.77734375" style="1" customWidth="1"/>
    <col min="10008" max="10008" width="10.6640625" style="1" customWidth="1"/>
    <col min="10009" max="10012" width="7.21875" style="1" customWidth="1"/>
    <col min="10013" max="10018" width="7.109375" style="1" customWidth="1"/>
    <col min="10019" max="10020" width="9" style="1"/>
    <col min="10021" max="10026" width="7.21875" style="1" customWidth="1"/>
    <col min="10027" max="10032" width="7.109375" style="1" customWidth="1"/>
    <col min="10033" max="10261" width="9" style="1"/>
    <col min="10262" max="10263" width="6.77734375" style="1" customWidth="1"/>
    <col min="10264" max="10264" width="10.6640625" style="1" customWidth="1"/>
    <col min="10265" max="10268" width="7.21875" style="1" customWidth="1"/>
    <col min="10269" max="10274" width="7.109375" style="1" customWidth="1"/>
    <col min="10275" max="10276" width="9" style="1"/>
    <col min="10277" max="10282" width="7.21875" style="1" customWidth="1"/>
    <col min="10283" max="10288" width="7.109375" style="1" customWidth="1"/>
    <col min="10289" max="10517" width="9" style="1"/>
    <col min="10518" max="10519" width="6.77734375" style="1" customWidth="1"/>
    <col min="10520" max="10520" width="10.6640625" style="1" customWidth="1"/>
    <col min="10521" max="10524" width="7.21875" style="1" customWidth="1"/>
    <col min="10525" max="10530" width="7.109375" style="1" customWidth="1"/>
    <col min="10531" max="10532" width="9" style="1"/>
    <col min="10533" max="10538" width="7.21875" style="1" customWidth="1"/>
    <col min="10539" max="10544" width="7.109375" style="1" customWidth="1"/>
    <col min="10545" max="10773" width="9" style="1"/>
    <col min="10774" max="10775" width="6.77734375" style="1" customWidth="1"/>
    <col min="10776" max="10776" width="10.6640625" style="1" customWidth="1"/>
    <col min="10777" max="10780" width="7.21875" style="1" customWidth="1"/>
    <col min="10781" max="10786" width="7.109375" style="1" customWidth="1"/>
    <col min="10787" max="10788" width="9" style="1"/>
    <col min="10789" max="10794" width="7.21875" style="1" customWidth="1"/>
    <col min="10795" max="10800" width="7.109375" style="1" customWidth="1"/>
    <col min="10801" max="11029" width="9" style="1"/>
    <col min="11030" max="11031" width="6.77734375" style="1" customWidth="1"/>
    <col min="11032" max="11032" width="10.6640625" style="1" customWidth="1"/>
    <col min="11033" max="11036" width="7.21875" style="1" customWidth="1"/>
    <col min="11037" max="11042" width="7.109375" style="1" customWidth="1"/>
    <col min="11043" max="11044" width="9" style="1"/>
    <col min="11045" max="11050" width="7.21875" style="1" customWidth="1"/>
    <col min="11051" max="11056" width="7.109375" style="1" customWidth="1"/>
    <col min="11057" max="11285" width="9" style="1"/>
    <col min="11286" max="11287" width="6.77734375" style="1" customWidth="1"/>
    <col min="11288" max="11288" width="10.6640625" style="1" customWidth="1"/>
    <col min="11289" max="11292" width="7.21875" style="1" customWidth="1"/>
    <col min="11293" max="11298" width="7.109375" style="1" customWidth="1"/>
    <col min="11299" max="11300" width="9" style="1"/>
    <col min="11301" max="11306" width="7.21875" style="1" customWidth="1"/>
    <col min="11307" max="11312" width="7.109375" style="1" customWidth="1"/>
    <col min="11313" max="11541" width="9" style="1"/>
    <col min="11542" max="11543" width="6.77734375" style="1" customWidth="1"/>
    <col min="11544" max="11544" width="10.6640625" style="1" customWidth="1"/>
    <col min="11545" max="11548" width="7.21875" style="1" customWidth="1"/>
    <col min="11549" max="11554" width="7.109375" style="1" customWidth="1"/>
    <col min="11555" max="11556" width="9" style="1"/>
    <col min="11557" max="11562" width="7.21875" style="1" customWidth="1"/>
    <col min="11563" max="11568" width="7.109375" style="1" customWidth="1"/>
    <col min="11569" max="11797" width="9" style="1"/>
    <col min="11798" max="11799" width="6.77734375" style="1" customWidth="1"/>
    <col min="11800" max="11800" width="10.6640625" style="1" customWidth="1"/>
    <col min="11801" max="11804" width="7.21875" style="1" customWidth="1"/>
    <col min="11805" max="11810" width="7.109375" style="1" customWidth="1"/>
    <col min="11811" max="11812" width="9" style="1"/>
    <col min="11813" max="11818" width="7.21875" style="1" customWidth="1"/>
    <col min="11819" max="11824" width="7.109375" style="1" customWidth="1"/>
    <col min="11825" max="12053" width="9" style="1"/>
    <col min="12054" max="12055" width="6.77734375" style="1" customWidth="1"/>
    <col min="12056" max="12056" width="10.6640625" style="1" customWidth="1"/>
    <col min="12057" max="12060" width="7.21875" style="1" customWidth="1"/>
    <col min="12061" max="12066" width="7.109375" style="1" customWidth="1"/>
    <col min="12067" max="12068" width="9" style="1"/>
    <col min="12069" max="12074" width="7.21875" style="1" customWidth="1"/>
    <col min="12075" max="12080" width="7.109375" style="1" customWidth="1"/>
    <col min="12081" max="12309" width="9" style="1"/>
    <col min="12310" max="12311" width="6.77734375" style="1" customWidth="1"/>
    <col min="12312" max="12312" width="10.6640625" style="1" customWidth="1"/>
    <col min="12313" max="12316" width="7.21875" style="1" customWidth="1"/>
    <col min="12317" max="12322" width="7.109375" style="1" customWidth="1"/>
    <col min="12323" max="12324" width="9" style="1"/>
    <col min="12325" max="12330" width="7.21875" style="1" customWidth="1"/>
    <col min="12331" max="12336" width="7.109375" style="1" customWidth="1"/>
    <col min="12337" max="12565" width="9" style="1"/>
    <col min="12566" max="12567" width="6.77734375" style="1" customWidth="1"/>
    <col min="12568" max="12568" width="10.6640625" style="1" customWidth="1"/>
    <col min="12569" max="12572" width="7.21875" style="1" customWidth="1"/>
    <col min="12573" max="12578" width="7.109375" style="1" customWidth="1"/>
    <col min="12579" max="12580" width="9" style="1"/>
    <col min="12581" max="12586" width="7.21875" style="1" customWidth="1"/>
    <col min="12587" max="12592" width="7.109375" style="1" customWidth="1"/>
    <col min="12593" max="12821" width="9" style="1"/>
    <col min="12822" max="12823" width="6.77734375" style="1" customWidth="1"/>
    <col min="12824" max="12824" width="10.6640625" style="1" customWidth="1"/>
    <col min="12825" max="12828" width="7.21875" style="1" customWidth="1"/>
    <col min="12829" max="12834" width="7.109375" style="1" customWidth="1"/>
    <col min="12835" max="12836" width="9" style="1"/>
    <col min="12837" max="12842" width="7.21875" style="1" customWidth="1"/>
    <col min="12843" max="12848" width="7.109375" style="1" customWidth="1"/>
    <col min="12849" max="13077" width="9" style="1"/>
    <col min="13078" max="13079" width="6.77734375" style="1" customWidth="1"/>
    <col min="13080" max="13080" width="10.6640625" style="1" customWidth="1"/>
    <col min="13081" max="13084" width="7.21875" style="1" customWidth="1"/>
    <col min="13085" max="13090" width="7.109375" style="1" customWidth="1"/>
    <col min="13091" max="13092" width="9" style="1"/>
    <col min="13093" max="13098" width="7.21875" style="1" customWidth="1"/>
    <col min="13099" max="13104" width="7.109375" style="1" customWidth="1"/>
    <col min="13105" max="13333" width="9" style="1"/>
    <col min="13334" max="13335" width="6.77734375" style="1" customWidth="1"/>
    <col min="13336" max="13336" width="10.6640625" style="1" customWidth="1"/>
    <col min="13337" max="13340" width="7.21875" style="1" customWidth="1"/>
    <col min="13341" max="13346" width="7.109375" style="1" customWidth="1"/>
    <col min="13347" max="13348" width="9" style="1"/>
    <col min="13349" max="13354" width="7.21875" style="1" customWidth="1"/>
    <col min="13355" max="13360" width="7.109375" style="1" customWidth="1"/>
    <col min="13361" max="13589" width="9" style="1"/>
    <col min="13590" max="13591" width="6.77734375" style="1" customWidth="1"/>
    <col min="13592" max="13592" width="10.6640625" style="1" customWidth="1"/>
    <col min="13593" max="13596" width="7.21875" style="1" customWidth="1"/>
    <col min="13597" max="13602" width="7.109375" style="1" customWidth="1"/>
    <col min="13603" max="13604" width="9" style="1"/>
    <col min="13605" max="13610" width="7.21875" style="1" customWidth="1"/>
    <col min="13611" max="13616" width="7.109375" style="1" customWidth="1"/>
    <col min="13617" max="13845" width="9" style="1"/>
    <col min="13846" max="13847" width="6.77734375" style="1" customWidth="1"/>
    <col min="13848" max="13848" width="10.6640625" style="1" customWidth="1"/>
    <col min="13849" max="13852" width="7.21875" style="1" customWidth="1"/>
    <col min="13853" max="13858" width="7.109375" style="1" customWidth="1"/>
    <col min="13859" max="13860" width="9" style="1"/>
    <col min="13861" max="13866" width="7.21875" style="1" customWidth="1"/>
    <col min="13867" max="13872" width="7.109375" style="1" customWidth="1"/>
    <col min="13873" max="14101" width="9" style="1"/>
    <col min="14102" max="14103" width="6.77734375" style="1" customWidth="1"/>
    <col min="14104" max="14104" width="10.6640625" style="1" customWidth="1"/>
    <col min="14105" max="14108" width="7.21875" style="1" customWidth="1"/>
    <col min="14109" max="14114" width="7.109375" style="1" customWidth="1"/>
    <col min="14115" max="14116" width="9" style="1"/>
    <col min="14117" max="14122" width="7.21875" style="1" customWidth="1"/>
    <col min="14123" max="14128" width="7.109375" style="1" customWidth="1"/>
    <col min="14129" max="14357" width="9" style="1"/>
    <col min="14358" max="14359" width="6.77734375" style="1" customWidth="1"/>
    <col min="14360" max="14360" width="10.6640625" style="1" customWidth="1"/>
    <col min="14361" max="14364" width="7.21875" style="1" customWidth="1"/>
    <col min="14365" max="14370" width="7.109375" style="1" customWidth="1"/>
    <col min="14371" max="14372" width="9" style="1"/>
    <col min="14373" max="14378" width="7.21875" style="1" customWidth="1"/>
    <col min="14379" max="14384" width="7.109375" style="1" customWidth="1"/>
    <col min="14385" max="14613" width="9" style="1"/>
    <col min="14614" max="14615" width="6.77734375" style="1" customWidth="1"/>
    <col min="14616" max="14616" width="10.6640625" style="1" customWidth="1"/>
    <col min="14617" max="14620" width="7.21875" style="1" customWidth="1"/>
    <col min="14621" max="14626" width="7.109375" style="1" customWidth="1"/>
    <col min="14627" max="14628" width="9" style="1"/>
    <col min="14629" max="14634" width="7.21875" style="1" customWidth="1"/>
    <col min="14635" max="14640" width="7.109375" style="1" customWidth="1"/>
    <col min="14641" max="14869" width="9" style="1"/>
    <col min="14870" max="14871" width="6.77734375" style="1" customWidth="1"/>
    <col min="14872" max="14872" width="10.6640625" style="1" customWidth="1"/>
    <col min="14873" max="14876" width="7.21875" style="1" customWidth="1"/>
    <col min="14877" max="14882" width="7.109375" style="1" customWidth="1"/>
    <col min="14883" max="14884" width="9" style="1"/>
    <col min="14885" max="14890" width="7.21875" style="1" customWidth="1"/>
    <col min="14891" max="14896" width="7.109375" style="1" customWidth="1"/>
    <col min="14897" max="15125" width="9" style="1"/>
    <col min="15126" max="15127" width="6.77734375" style="1" customWidth="1"/>
    <col min="15128" max="15128" width="10.6640625" style="1" customWidth="1"/>
    <col min="15129" max="15132" width="7.21875" style="1" customWidth="1"/>
    <col min="15133" max="15138" width="7.109375" style="1" customWidth="1"/>
    <col min="15139" max="15140" width="9" style="1"/>
    <col min="15141" max="15146" width="7.21875" style="1" customWidth="1"/>
    <col min="15147" max="15152" width="7.109375" style="1" customWidth="1"/>
    <col min="15153" max="15381" width="9" style="1"/>
    <col min="15382" max="15383" width="6.77734375" style="1" customWidth="1"/>
    <col min="15384" max="15384" width="10.6640625" style="1" customWidth="1"/>
    <col min="15385" max="15388" width="7.21875" style="1" customWidth="1"/>
    <col min="15389" max="15394" width="7.109375" style="1" customWidth="1"/>
    <col min="15395" max="15396" width="9" style="1"/>
    <col min="15397" max="15402" width="7.21875" style="1" customWidth="1"/>
    <col min="15403" max="15408" width="7.109375" style="1" customWidth="1"/>
    <col min="15409" max="15637" width="9" style="1"/>
    <col min="15638" max="15639" width="6.77734375" style="1" customWidth="1"/>
    <col min="15640" max="15640" width="10.6640625" style="1" customWidth="1"/>
    <col min="15641" max="15644" width="7.21875" style="1" customWidth="1"/>
    <col min="15645" max="15650" width="7.109375" style="1" customWidth="1"/>
    <col min="15651" max="15652" width="9" style="1"/>
    <col min="15653" max="15658" width="7.21875" style="1" customWidth="1"/>
    <col min="15659" max="15664" width="7.109375" style="1" customWidth="1"/>
    <col min="15665" max="15893" width="9" style="1"/>
    <col min="15894" max="15895" width="6.77734375" style="1" customWidth="1"/>
    <col min="15896" max="15896" width="10.6640625" style="1" customWidth="1"/>
    <col min="15897" max="15900" width="7.21875" style="1" customWidth="1"/>
    <col min="15901" max="15906" width="7.109375" style="1" customWidth="1"/>
    <col min="15907" max="15908" width="9" style="1"/>
    <col min="15909" max="15914" width="7.21875" style="1" customWidth="1"/>
    <col min="15915" max="15920" width="7.109375" style="1" customWidth="1"/>
    <col min="15921" max="16149" width="9" style="1"/>
    <col min="16150" max="16151" width="6.77734375" style="1" customWidth="1"/>
    <col min="16152" max="16152" width="10.6640625" style="1" customWidth="1"/>
    <col min="16153" max="16156" width="7.21875" style="1" customWidth="1"/>
    <col min="16157" max="16162" width="7.109375" style="1" customWidth="1"/>
    <col min="16163" max="16164" width="9" style="1"/>
    <col min="16165" max="16170" width="7.21875" style="1" customWidth="1"/>
    <col min="16171" max="16176" width="7.109375" style="1" customWidth="1"/>
    <col min="16177" max="16384" width="9" style="1"/>
  </cols>
  <sheetData>
    <row r="1" spans="1:48" ht="20.25" customHeight="1" x14ac:dyDescent="0.2">
      <c r="A1" s="1" t="s">
        <v>222</v>
      </c>
      <c r="B1" s="2"/>
    </row>
    <row r="2" spans="1:48" ht="30" customHeight="1" x14ac:dyDescent="0.2">
      <c r="A2" s="3"/>
      <c r="B2" s="116" t="s">
        <v>261</v>
      </c>
      <c r="C2" s="116"/>
      <c r="D2" s="116"/>
      <c r="E2" s="116"/>
      <c r="F2" s="116"/>
      <c r="G2" s="116"/>
      <c r="H2" s="116"/>
      <c r="I2" s="116" t="str">
        <f>$B$2</f>
        <v>令和　　年度　千葉県競技力向上推進本部事業</v>
      </c>
      <c r="J2" s="116"/>
      <c r="K2" s="116"/>
      <c r="L2" s="116"/>
      <c r="M2" s="116"/>
      <c r="N2" s="116"/>
      <c r="O2" s="116"/>
      <c r="P2" s="116"/>
      <c r="Q2" s="116" t="str">
        <f>$B$2</f>
        <v>令和　　年度　千葉県競技力向上推進本部事業</v>
      </c>
      <c r="R2" s="116"/>
      <c r="S2" s="116"/>
      <c r="T2" s="116"/>
      <c r="U2" s="116"/>
      <c r="V2" s="116"/>
      <c r="W2" s="116"/>
      <c r="X2" s="116"/>
      <c r="Y2" s="24" t="str">
        <f>$B$2</f>
        <v>令和　　年度　千葉県競技力向上推進本部事業</v>
      </c>
      <c r="Z2" s="24"/>
      <c r="AA2" s="24"/>
      <c r="AB2" s="24"/>
      <c r="AC2" s="24"/>
      <c r="AD2" s="24"/>
      <c r="AE2" s="24"/>
      <c r="AF2" s="24"/>
      <c r="AG2" s="24" t="str">
        <f>$B$2</f>
        <v>令和　　年度　千葉県競技力向上推進本部事業</v>
      </c>
      <c r="AH2" s="24"/>
      <c r="AI2" s="24"/>
      <c r="AJ2" s="24"/>
      <c r="AK2" s="24"/>
      <c r="AL2" s="24"/>
      <c r="AM2" s="24"/>
      <c r="AN2" s="24"/>
      <c r="AO2" s="24" t="str">
        <f>$B$2</f>
        <v>令和　　年度　千葉県競技力向上推進本部事業</v>
      </c>
      <c r="AP2" s="24"/>
      <c r="AQ2" s="24"/>
      <c r="AR2" s="24"/>
      <c r="AS2" s="24"/>
      <c r="AT2" s="24"/>
      <c r="AU2" s="24"/>
      <c r="AV2" s="24"/>
    </row>
    <row r="3" spans="1:48" ht="29.25" customHeight="1" x14ac:dyDescent="0.2">
      <c r="A3" s="4"/>
      <c r="B3" s="3" t="s">
        <v>265</v>
      </c>
      <c r="C3" s="6"/>
      <c r="D3" s="6"/>
      <c r="I3" s="5" t="s">
        <v>54</v>
      </c>
      <c r="J3" s="6"/>
      <c r="K3" s="6"/>
      <c r="Q3" s="5" t="s">
        <v>54</v>
      </c>
      <c r="R3" s="6"/>
      <c r="S3" s="6"/>
      <c r="Y3" s="5" t="s">
        <v>54</v>
      </c>
      <c r="Z3" s="6"/>
      <c r="AA3" s="6"/>
      <c r="AG3" s="5" t="s">
        <v>54</v>
      </c>
      <c r="AH3" s="6"/>
      <c r="AI3" s="6"/>
      <c r="AO3" s="5" t="s">
        <v>54</v>
      </c>
      <c r="AP3" s="6"/>
      <c r="AQ3" s="6"/>
    </row>
    <row r="4" spans="1:48" ht="37.5" customHeight="1" x14ac:dyDescent="0.2">
      <c r="B4" s="7" t="s">
        <v>103</v>
      </c>
      <c r="C4" s="8" t="s">
        <v>18</v>
      </c>
      <c r="D4" s="111"/>
      <c r="E4" s="113"/>
      <c r="F4" s="2"/>
      <c r="G4" s="2"/>
      <c r="H4" s="9">
        <v>1</v>
      </c>
      <c r="I4" s="10" t="s">
        <v>103</v>
      </c>
      <c r="J4" s="8" t="s">
        <v>18</v>
      </c>
      <c r="K4" s="117">
        <f>$D$4</f>
        <v>0</v>
      </c>
      <c r="L4" s="117"/>
      <c r="M4" s="117"/>
      <c r="N4" s="2"/>
      <c r="O4" s="2"/>
      <c r="P4" s="9">
        <v>2</v>
      </c>
      <c r="Q4" s="10" t="s">
        <v>103</v>
      </c>
      <c r="R4" s="8" t="s">
        <v>18</v>
      </c>
      <c r="S4" s="117">
        <f>$D$4</f>
        <v>0</v>
      </c>
      <c r="T4" s="117"/>
      <c r="U4" s="117"/>
      <c r="V4" s="2"/>
      <c r="W4" s="2"/>
      <c r="X4" s="9">
        <v>3</v>
      </c>
      <c r="Y4" s="10" t="s">
        <v>103</v>
      </c>
      <c r="Z4" s="8" t="s">
        <v>18</v>
      </c>
      <c r="AA4" s="111">
        <f>$D$4</f>
        <v>0</v>
      </c>
      <c r="AB4" s="112"/>
      <c r="AC4" s="113"/>
      <c r="AD4" s="2"/>
      <c r="AE4" s="2"/>
      <c r="AF4" s="9">
        <v>4</v>
      </c>
      <c r="AG4" s="10" t="s">
        <v>103</v>
      </c>
      <c r="AH4" s="8" t="s">
        <v>18</v>
      </c>
      <c r="AI4" s="111">
        <f>$D$4</f>
        <v>0</v>
      </c>
      <c r="AJ4" s="112"/>
      <c r="AK4" s="113"/>
      <c r="AL4" s="2"/>
      <c r="AM4" s="2"/>
      <c r="AN4" s="9">
        <v>5</v>
      </c>
      <c r="AO4" s="10" t="s">
        <v>103</v>
      </c>
      <c r="AP4" s="8" t="s">
        <v>18</v>
      </c>
      <c r="AQ4" s="111">
        <f>$D$4</f>
        <v>0</v>
      </c>
      <c r="AR4" s="112"/>
      <c r="AS4" s="113"/>
      <c r="AT4" s="2"/>
      <c r="AU4" s="2"/>
      <c r="AV4" s="9">
        <v>6</v>
      </c>
    </row>
    <row r="5" spans="1:48" s="5" customFormat="1" ht="31.5" customHeight="1" x14ac:dyDescent="0.2">
      <c r="A5" s="7" t="s">
        <v>55</v>
      </c>
      <c r="B5" s="7"/>
      <c r="C5" s="7"/>
      <c r="D5" s="7"/>
      <c r="I5" s="12"/>
      <c r="J5" s="13"/>
      <c r="K5" s="12"/>
      <c r="Q5" s="12"/>
      <c r="R5" s="13"/>
      <c r="S5" s="12"/>
      <c r="Y5" s="12"/>
      <c r="Z5" s="13"/>
      <c r="AA5" s="12"/>
      <c r="AG5" s="12"/>
      <c r="AH5" s="13"/>
      <c r="AI5" s="12"/>
      <c r="AO5" s="12"/>
      <c r="AP5" s="13"/>
      <c r="AQ5" s="12"/>
    </row>
    <row r="6" spans="1:48" s="5" customFormat="1" ht="31.5" customHeight="1" x14ac:dyDescent="0.2">
      <c r="A6" s="114" t="s">
        <v>56</v>
      </c>
      <c r="B6" s="120" t="s">
        <v>57</v>
      </c>
      <c r="C6" s="122"/>
      <c r="D6" s="122"/>
      <c r="E6" s="123" t="s">
        <v>58</v>
      </c>
      <c r="F6" s="123"/>
      <c r="G6" s="123"/>
      <c r="H6" s="123"/>
      <c r="I6" s="118" t="s">
        <v>81</v>
      </c>
      <c r="J6" s="118"/>
      <c r="K6" s="118"/>
      <c r="L6" s="118"/>
      <c r="M6" s="118"/>
      <c r="N6" s="118"/>
      <c r="O6" s="118"/>
      <c r="P6" s="119"/>
      <c r="Q6" s="118" t="s">
        <v>81</v>
      </c>
      <c r="R6" s="118"/>
      <c r="S6" s="118"/>
      <c r="T6" s="118"/>
      <c r="U6" s="118"/>
      <c r="V6" s="118"/>
      <c r="W6" s="118"/>
      <c r="X6" s="119"/>
      <c r="Y6" s="25" t="s">
        <v>81</v>
      </c>
      <c r="Z6" s="25"/>
      <c r="AA6" s="25"/>
      <c r="AB6" s="25"/>
      <c r="AC6" s="25"/>
      <c r="AD6" s="25"/>
      <c r="AE6" s="25"/>
      <c r="AF6" s="26"/>
      <c r="AG6" s="25" t="s">
        <v>81</v>
      </c>
      <c r="AH6" s="25"/>
      <c r="AI6" s="25"/>
      <c r="AJ6" s="25"/>
      <c r="AK6" s="25"/>
      <c r="AL6" s="25"/>
      <c r="AM6" s="25"/>
      <c r="AN6" s="26"/>
      <c r="AO6" s="25" t="s">
        <v>81</v>
      </c>
      <c r="AP6" s="25"/>
      <c r="AQ6" s="25"/>
      <c r="AR6" s="25"/>
      <c r="AS6" s="25"/>
      <c r="AT6" s="25"/>
      <c r="AU6" s="25"/>
      <c r="AV6" s="26"/>
    </row>
    <row r="7" spans="1:48" s="5" customFormat="1" ht="31.5" customHeight="1" x14ac:dyDescent="0.2">
      <c r="A7" s="115"/>
      <c r="B7" s="121"/>
      <c r="C7" s="122"/>
      <c r="D7" s="122"/>
      <c r="E7" s="14" t="s">
        <v>59</v>
      </c>
      <c r="F7" s="14" t="s">
        <v>60</v>
      </c>
      <c r="G7" s="14" t="s">
        <v>61</v>
      </c>
      <c r="H7" s="14" t="s">
        <v>62</v>
      </c>
      <c r="I7" s="15" t="s">
        <v>75</v>
      </c>
      <c r="J7" s="14" t="s">
        <v>76</v>
      </c>
      <c r="K7" s="14" t="s">
        <v>77</v>
      </c>
      <c r="L7" s="14" t="s">
        <v>78</v>
      </c>
      <c r="M7" s="14" t="s">
        <v>79</v>
      </c>
      <c r="N7" s="14" t="s">
        <v>80</v>
      </c>
      <c r="O7" s="14" t="s">
        <v>83</v>
      </c>
      <c r="P7" s="14" t="s">
        <v>84</v>
      </c>
      <c r="Q7" s="15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5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5" t="s">
        <v>104</v>
      </c>
      <c r="AH7" s="14" t="s">
        <v>105</v>
      </c>
      <c r="AI7" s="14" t="s">
        <v>106</v>
      </c>
      <c r="AJ7" s="14" t="s">
        <v>107</v>
      </c>
      <c r="AK7" s="14" t="s">
        <v>108</v>
      </c>
      <c r="AL7" s="14" t="s">
        <v>109</v>
      </c>
      <c r="AM7" s="14" t="s">
        <v>110</v>
      </c>
      <c r="AN7" s="14" t="s">
        <v>111</v>
      </c>
      <c r="AO7" s="15" t="s">
        <v>112</v>
      </c>
      <c r="AP7" s="14" t="s">
        <v>113</v>
      </c>
      <c r="AQ7" s="14" t="s">
        <v>114</v>
      </c>
      <c r="AR7" s="14" t="s">
        <v>115</v>
      </c>
      <c r="AS7" s="14"/>
      <c r="AT7" s="14"/>
      <c r="AU7" s="14"/>
      <c r="AV7" s="14"/>
    </row>
    <row r="8" spans="1:48" s="5" customFormat="1" ht="30.75" customHeight="1" x14ac:dyDescent="0.2">
      <c r="A8" s="16" t="s">
        <v>72</v>
      </c>
      <c r="B8" s="98">
        <f>SUM(E8:AV8)</f>
        <v>0</v>
      </c>
      <c r="C8" s="99"/>
      <c r="D8" s="100"/>
      <c r="E8" s="101"/>
      <c r="F8" s="101"/>
      <c r="G8" s="101"/>
      <c r="H8" s="98"/>
      <c r="I8" s="102"/>
      <c r="J8" s="101"/>
      <c r="K8" s="101"/>
      <c r="L8" s="101"/>
      <c r="M8" s="101"/>
      <c r="N8" s="101"/>
      <c r="O8" s="101"/>
      <c r="P8" s="98"/>
      <c r="Q8" s="102"/>
      <c r="R8" s="101"/>
      <c r="S8" s="101"/>
      <c r="T8" s="101"/>
      <c r="U8" s="101"/>
      <c r="V8" s="101"/>
      <c r="W8" s="101"/>
      <c r="X8" s="98"/>
      <c r="Y8" s="102"/>
      <c r="Z8" s="101"/>
      <c r="AA8" s="101"/>
      <c r="AB8" s="101"/>
      <c r="AC8" s="101"/>
      <c r="AD8" s="101"/>
      <c r="AE8" s="101"/>
      <c r="AF8" s="98"/>
      <c r="AG8" s="102"/>
      <c r="AH8" s="101"/>
      <c r="AI8" s="101"/>
      <c r="AJ8" s="101"/>
      <c r="AK8" s="101"/>
      <c r="AL8" s="101"/>
      <c r="AM8" s="101"/>
      <c r="AN8" s="98"/>
      <c r="AO8" s="102"/>
      <c r="AP8" s="101"/>
      <c r="AQ8" s="101"/>
      <c r="AR8" s="101"/>
      <c r="AS8" s="101"/>
      <c r="AT8" s="101"/>
      <c r="AU8" s="101"/>
      <c r="AV8" s="98"/>
    </row>
    <row r="9" spans="1:48" s="5" customFormat="1" ht="35.1" customHeight="1" x14ac:dyDescent="0.2">
      <c r="A9" s="17" t="s">
        <v>63</v>
      </c>
      <c r="B9" s="98">
        <f t="shared" ref="B9" si="0">SUM(E9:AV9)</f>
        <v>0</v>
      </c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</row>
    <row r="10" spans="1:48" s="5" customFormat="1" ht="35.1" customHeight="1" x14ac:dyDescent="0.2">
      <c r="A10" s="18" t="s">
        <v>41</v>
      </c>
      <c r="B10" s="98">
        <f>SUM(E10:AV10)</f>
        <v>0</v>
      </c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</row>
    <row r="11" spans="1:48" s="5" customFormat="1" ht="35.1" customHeight="1" x14ac:dyDescent="0.2">
      <c r="A11" s="19" t="s">
        <v>64</v>
      </c>
      <c r="B11" s="98">
        <f>SUM(B8:B10)</f>
        <v>0</v>
      </c>
      <c r="C11" s="104"/>
      <c r="D11" s="104"/>
      <c r="E11" s="103">
        <f>SUM(E8:E10)</f>
        <v>0</v>
      </c>
      <c r="F11" s="103">
        <f>SUM(F8:F10)</f>
        <v>0</v>
      </c>
      <c r="G11" s="103">
        <f t="shared" ref="G11:AV11" si="1">SUM(G8:G10)</f>
        <v>0</v>
      </c>
      <c r="H11" s="103">
        <f t="shared" si="1"/>
        <v>0</v>
      </c>
      <c r="I11" s="105">
        <f t="shared" ref="I11" si="2">SUM(I8:I10)</f>
        <v>0</v>
      </c>
      <c r="J11" s="105">
        <f t="shared" ref="J11" si="3">SUM(J8:J10)</f>
        <v>0</v>
      </c>
      <c r="K11" s="106">
        <f t="shared" ref="K11" si="4">SUM(K8:K10)</f>
        <v>0</v>
      </c>
      <c r="L11" s="106">
        <f t="shared" ref="L11" si="5">SUM(L8:L10)</f>
        <v>0</v>
      </c>
      <c r="M11" s="106">
        <f t="shared" ref="M11" si="6">SUM(M8:M10)</f>
        <v>0</v>
      </c>
      <c r="N11" s="106">
        <f t="shared" ref="N11" si="7">SUM(N8:N10)</f>
        <v>0</v>
      </c>
      <c r="O11" s="106">
        <f t="shared" ref="O11" si="8">SUM(O8:O10)</f>
        <v>0</v>
      </c>
      <c r="P11" s="103">
        <f t="shared" ref="P11" si="9">SUM(P8:P10)</f>
        <v>0</v>
      </c>
      <c r="Q11" s="105">
        <f t="shared" ref="Q11" si="10">SUM(Q8:Q10)</f>
        <v>0</v>
      </c>
      <c r="R11" s="105">
        <f t="shared" ref="R11" si="11">SUM(R8:R10)</f>
        <v>0</v>
      </c>
      <c r="S11" s="106">
        <f t="shared" ref="S11" si="12">SUM(S8:S10)</f>
        <v>0</v>
      </c>
      <c r="T11" s="106">
        <f t="shared" ref="T11" si="13">SUM(T8:T10)</f>
        <v>0</v>
      </c>
      <c r="U11" s="106">
        <f t="shared" ref="U11" si="14">SUM(U8:U10)</f>
        <v>0</v>
      </c>
      <c r="V11" s="106">
        <f t="shared" ref="V11" si="15">SUM(V8:V10)</f>
        <v>0</v>
      </c>
      <c r="W11" s="106">
        <f t="shared" ref="W11" si="16">SUM(W8:W10)</f>
        <v>0</v>
      </c>
      <c r="X11" s="103">
        <f t="shared" ref="X11:AN11" si="17">SUM(X8:X10)</f>
        <v>0</v>
      </c>
      <c r="Y11" s="105">
        <f t="shared" si="17"/>
        <v>0</v>
      </c>
      <c r="Z11" s="105">
        <f t="shared" si="17"/>
        <v>0</v>
      </c>
      <c r="AA11" s="106">
        <f t="shared" si="17"/>
        <v>0</v>
      </c>
      <c r="AB11" s="106">
        <f t="shared" si="17"/>
        <v>0</v>
      </c>
      <c r="AC11" s="106">
        <f t="shared" si="17"/>
        <v>0</v>
      </c>
      <c r="AD11" s="106">
        <f t="shared" si="17"/>
        <v>0</v>
      </c>
      <c r="AE11" s="106">
        <f t="shared" si="17"/>
        <v>0</v>
      </c>
      <c r="AF11" s="103">
        <f t="shared" si="17"/>
        <v>0</v>
      </c>
      <c r="AG11" s="105">
        <f t="shared" si="17"/>
        <v>0</v>
      </c>
      <c r="AH11" s="105">
        <f t="shared" si="17"/>
        <v>0</v>
      </c>
      <c r="AI11" s="106">
        <f t="shared" si="17"/>
        <v>0</v>
      </c>
      <c r="AJ11" s="106">
        <f t="shared" si="17"/>
        <v>0</v>
      </c>
      <c r="AK11" s="106">
        <f t="shared" si="17"/>
        <v>0</v>
      </c>
      <c r="AL11" s="106">
        <f t="shared" si="17"/>
        <v>0</v>
      </c>
      <c r="AM11" s="106">
        <f t="shared" si="17"/>
        <v>0</v>
      </c>
      <c r="AN11" s="103">
        <f t="shared" si="17"/>
        <v>0</v>
      </c>
      <c r="AO11" s="105">
        <f t="shared" si="1"/>
        <v>0</v>
      </c>
      <c r="AP11" s="105">
        <f t="shared" si="1"/>
        <v>0</v>
      </c>
      <c r="AQ11" s="106">
        <f t="shared" si="1"/>
        <v>0</v>
      </c>
      <c r="AR11" s="106">
        <f t="shared" si="1"/>
        <v>0</v>
      </c>
      <c r="AS11" s="106">
        <f t="shared" si="1"/>
        <v>0</v>
      </c>
      <c r="AT11" s="106">
        <f t="shared" si="1"/>
        <v>0</v>
      </c>
      <c r="AU11" s="106">
        <f t="shared" si="1"/>
        <v>0</v>
      </c>
      <c r="AV11" s="103">
        <f t="shared" si="1"/>
        <v>0</v>
      </c>
    </row>
    <row r="12" spans="1:48" s="5" customFormat="1" ht="35.1" customHeight="1" x14ac:dyDescent="0.2">
      <c r="A12" s="20"/>
      <c r="B12" s="20"/>
    </row>
    <row r="13" spans="1:48" s="5" customFormat="1" ht="35.1" customHeight="1" x14ac:dyDescent="0.2">
      <c r="A13" s="7" t="s">
        <v>65</v>
      </c>
      <c r="B13" s="7"/>
    </row>
    <row r="14" spans="1:48" s="5" customFormat="1" ht="35.1" customHeight="1" x14ac:dyDescent="0.2">
      <c r="A14" s="114" t="s">
        <v>56</v>
      </c>
      <c r="B14" s="120" t="s">
        <v>57</v>
      </c>
      <c r="C14" s="122"/>
      <c r="D14" s="122"/>
      <c r="E14" s="123" t="s">
        <v>58</v>
      </c>
      <c r="F14" s="123"/>
      <c r="G14" s="123"/>
      <c r="H14" s="123"/>
      <c r="I14" s="118" t="s">
        <v>81</v>
      </c>
      <c r="J14" s="118"/>
      <c r="K14" s="118"/>
      <c r="L14" s="118"/>
      <c r="M14" s="118"/>
      <c r="N14" s="118"/>
      <c r="O14" s="118"/>
      <c r="P14" s="119"/>
      <c r="Q14" s="118" t="s">
        <v>81</v>
      </c>
      <c r="R14" s="118"/>
      <c r="S14" s="118"/>
      <c r="T14" s="118"/>
      <c r="U14" s="118"/>
      <c r="V14" s="118"/>
      <c r="W14" s="118"/>
      <c r="X14" s="119"/>
      <c r="Y14" s="25" t="s">
        <v>81</v>
      </c>
      <c r="Z14" s="25"/>
      <c r="AA14" s="25"/>
      <c r="AB14" s="25"/>
      <c r="AC14" s="25"/>
      <c r="AD14" s="25"/>
      <c r="AE14" s="25"/>
      <c r="AF14" s="26"/>
      <c r="AG14" s="25" t="s">
        <v>81</v>
      </c>
      <c r="AH14" s="25"/>
      <c r="AI14" s="25"/>
      <c r="AJ14" s="25"/>
      <c r="AK14" s="25"/>
      <c r="AL14" s="25"/>
      <c r="AM14" s="25"/>
      <c r="AN14" s="26"/>
      <c r="AO14" s="25" t="s">
        <v>81</v>
      </c>
      <c r="AP14" s="25"/>
      <c r="AQ14" s="25"/>
      <c r="AR14" s="25"/>
      <c r="AS14" s="25"/>
      <c r="AT14" s="25"/>
      <c r="AU14" s="25"/>
      <c r="AV14" s="26"/>
    </row>
    <row r="15" spans="1:48" s="5" customFormat="1" ht="35.1" customHeight="1" x14ac:dyDescent="0.2">
      <c r="A15" s="115"/>
      <c r="B15" s="121"/>
      <c r="C15" s="122"/>
      <c r="D15" s="122"/>
      <c r="E15" s="14" t="s">
        <v>59</v>
      </c>
      <c r="F15" s="14" t="s">
        <v>60</v>
      </c>
      <c r="G15" s="14" t="s">
        <v>61</v>
      </c>
      <c r="H15" s="14" t="s">
        <v>62</v>
      </c>
      <c r="I15" s="14" t="s">
        <v>75</v>
      </c>
      <c r="J15" s="14" t="s">
        <v>76</v>
      </c>
      <c r="K15" s="14" t="s">
        <v>77</v>
      </c>
      <c r="L15" s="14" t="s">
        <v>78</v>
      </c>
      <c r="M15" s="14" t="s">
        <v>79</v>
      </c>
      <c r="N15" s="14" t="s">
        <v>80</v>
      </c>
      <c r="O15" s="14" t="s">
        <v>83</v>
      </c>
      <c r="P15" s="14" t="s">
        <v>84</v>
      </c>
      <c r="Q15" s="14" t="s">
        <v>85</v>
      </c>
      <c r="R15" s="14" t="s">
        <v>86</v>
      </c>
      <c r="S15" s="14" t="s">
        <v>87</v>
      </c>
      <c r="T15" s="14" t="s">
        <v>88</v>
      </c>
      <c r="U15" s="14" t="s">
        <v>89</v>
      </c>
      <c r="V15" s="14" t="s">
        <v>90</v>
      </c>
      <c r="W15" s="14" t="s">
        <v>91</v>
      </c>
      <c r="X15" s="14" t="s">
        <v>92</v>
      </c>
      <c r="Y15" s="14" t="s">
        <v>93</v>
      </c>
      <c r="Z15" s="14" t="s">
        <v>94</v>
      </c>
      <c r="AA15" s="14" t="s">
        <v>95</v>
      </c>
      <c r="AB15" s="14" t="s">
        <v>96</v>
      </c>
      <c r="AC15" s="14" t="s">
        <v>97</v>
      </c>
      <c r="AD15" s="14" t="s">
        <v>98</v>
      </c>
      <c r="AE15" s="14" t="s">
        <v>99</v>
      </c>
      <c r="AF15" s="14" t="s">
        <v>100</v>
      </c>
      <c r="AG15" s="15" t="s">
        <v>104</v>
      </c>
      <c r="AH15" s="14" t="s">
        <v>105</v>
      </c>
      <c r="AI15" s="14" t="s">
        <v>106</v>
      </c>
      <c r="AJ15" s="14" t="s">
        <v>107</v>
      </c>
      <c r="AK15" s="14" t="s">
        <v>108</v>
      </c>
      <c r="AL15" s="14" t="s">
        <v>109</v>
      </c>
      <c r="AM15" s="14" t="s">
        <v>110</v>
      </c>
      <c r="AN15" s="14" t="s">
        <v>111</v>
      </c>
      <c r="AO15" s="15" t="s">
        <v>112</v>
      </c>
      <c r="AP15" s="14" t="s">
        <v>113</v>
      </c>
      <c r="AQ15" s="14" t="s">
        <v>114</v>
      </c>
      <c r="AR15" s="14" t="s">
        <v>115</v>
      </c>
      <c r="AS15" s="14"/>
      <c r="AT15" s="14"/>
      <c r="AU15" s="14"/>
      <c r="AV15" s="14"/>
    </row>
    <row r="16" spans="1:48" s="5" customFormat="1" ht="35.1" customHeight="1" x14ac:dyDescent="0.2">
      <c r="A16" s="21" t="s">
        <v>101</v>
      </c>
      <c r="B16" s="98">
        <f t="shared" ref="B16:B27" si="18">SUM(E16:AV16)</f>
        <v>0</v>
      </c>
      <c r="C16" s="99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1:48" s="5" customFormat="1" ht="35.1" customHeight="1" x14ac:dyDescent="0.2">
      <c r="A17" s="18" t="s">
        <v>66</v>
      </c>
      <c r="B17" s="98">
        <f t="shared" si="18"/>
        <v>0</v>
      </c>
      <c r="C17" s="99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</row>
    <row r="18" spans="1:48" s="5" customFormat="1" ht="35.1" customHeight="1" x14ac:dyDescent="0.2">
      <c r="A18" s="18" t="s">
        <v>67</v>
      </c>
      <c r="B18" s="98">
        <f t="shared" si="18"/>
        <v>0</v>
      </c>
      <c r="C18" s="99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</row>
    <row r="19" spans="1:48" s="5" customFormat="1" ht="35.1" customHeight="1" x14ac:dyDescent="0.2">
      <c r="A19" s="18" t="s">
        <v>73</v>
      </c>
      <c r="B19" s="98">
        <f t="shared" si="18"/>
        <v>0</v>
      </c>
      <c r="C19" s="99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</row>
    <row r="20" spans="1:48" s="5" customFormat="1" ht="35.1" customHeight="1" x14ac:dyDescent="0.2">
      <c r="A20" s="18" t="s">
        <v>68</v>
      </c>
      <c r="B20" s="98">
        <f t="shared" si="18"/>
        <v>0</v>
      </c>
      <c r="C20" s="99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</row>
    <row r="21" spans="1:48" s="5" customFormat="1" ht="35.1" customHeight="1" x14ac:dyDescent="0.2">
      <c r="A21" s="18" t="s">
        <v>69</v>
      </c>
      <c r="B21" s="98">
        <f t="shared" si="18"/>
        <v>0</v>
      </c>
      <c r="C21" s="99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</row>
    <row r="22" spans="1:48" s="5" customFormat="1" ht="35.1" customHeight="1" x14ac:dyDescent="0.2">
      <c r="A22" s="18" t="s">
        <v>70</v>
      </c>
      <c r="B22" s="98">
        <f t="shared" si="18"/>
        <v>0</v>
      </c>
      <c r="C22" s="99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</row>
    <row r="23" spans="1:48" s="5" customFormat="1" ht="35.1" customHeight="1" x14ac:dyDescent="0.2">
      <c r="A23" s="18" t="s">
        <v>252</v>
      </c>
      <c r="B23" s="98">
        <f t="shared" si="18"/>
        <v>0</v>
      </c>
      <c r="C23" s="99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</row>
    <row r="24" spans="1:48" s="5" customFormat="1" ht="35.1" customHeight="1" x14ac:dyDescent="0.2">
      <c r="A24" s="22" t="s">
        <v>82</v>
      </c>
      <c r="B24" s="98">
        <f t="shared" si="18"/>
        <v>0</v>
      </c>
      <c r="C24" s="99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</row>
    <row r="25" spans="1:48" s="5" customFormat="1" ht="35.1" customHeight="1" x14ac:dyDescent="0.2">
      <c r="A25" s="18" t="s">
        <v>74</v>
      </c>
      <c r="B25" s="98">
        <f t="shared" si="18"/>
        <v>0</v>
      </c>
      <c r="C25" s="99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</row>
    <row r="26" spans="1:48" s="5" customFormat="1" ht="35.1" customHeight="1" x14ac:dyDescent="0.2">
      <c r="A26" s="18" t="s">
        <v>71</v>
      </c>
      <c r="B26" s="98">
        <f t="shared" si="18"/>
        <v>0</v>
      </c>
      <c r="C26" s="99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</row>
    <row r="27" spans="1:48" s="5" customFormat="1" ht="35.1" customHeight="1" x14ac:dyDescent="0.2">
      <c r="A27" s="23" t="s">
        <v>102</v>
      </c>
      <c r="B27" s="98">
        <f t="shared" si="18"/>
        <v>0</v>
      </c>
      <c r="C27" s="99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</row>
    <row r="28" spans="1:48" s="5" customFormat="1" ht="35.1" customHeight="1" x14ac:dyDescent="0.2">
      <c r="A28" s="19" t="s">
        <v>64</v>
      </c>
      <c r="B28" s="98">
        <f>SUM(B16:B27)</f>
        <v>0</v>
      </c>
      <c r="C28" s="99"/>
      <c r="D28" s="107"/>
      <c r="E28" s="105">
        <f t="shared" ref="E28:AV28" si="19">SUM(E16:E27)</f>
        <v>0</v>
      </c>
      <c r="F28" s="105">
        <f t="shared" si="19"/>
        <v>0</v>
      </c>
      <c r="G28" s="105">
        <f t="shared" si="19"/>
        <v>0</v>
      </c>
      <c r="H28" s="105">
        <f t="shared" si="19"/>
        <v>0</v>
      </c>
      <c r="I28" s="105">
        <f t="shared" si="19"/>
        <v>0</v>
      </c>
      <c r="J28" s="105">
        <f t="shared" si="19"/>
        <v>0</v>
      </c>
      <c r="K28" s="106">
        <f t="shared" si="19"/>
        <v>0</v>
      </c>
      <c r="L28" s="103">
        <f t="shared" si="19"/>
        <v>0</v>
      </c>
      <c r="M28" s="103">
        <f t="shared" si="19"/>
        <v>0</v>
      </c>
      <c r="N28" s="103">
        <f t="shared" si="19"/>
        <v>0</v>
      </c>
      <c r="O28" s="103">
        <f t="shared" si="19"/>
        <v>0</v>
      </c>
      <c r="P28" s="103">
        <f t="shared" si="19"/>
        <v>0</v>
      </c>
      <c r="Q28" s="105">
        <f t="shared" si="19"/>
        <v>0</v>
      </c>
      <c r="R28" s="105">
        <f t="shared" si="19"/>
        <v>0</v>
      </c>
      <c r="S28" s="106">
        <f t="shared" si="19"/>
        <v>0</v>
      </c>
      <c r="T28" s="103">
        <f t="shared" si="19"/>
        <v>0</v>
      </c>
      <c r="U28" s="103">
        <f t="shared" si="19"/>
        <v>0</v>
      </c>
      <c r="V28" s="103">
        <f t="shared" si="19"/>
        <v>0</v>
      </c>
      <c r="W28" s="103">
        <f t="shared" si="19"/>
        <v>0</v>
      </c>
      <c r="X28" s="103">
        <f t="shared" si="19"/>
        <v>0</v>
      </c>
      <c r="Y28" s="105">
        <f t="shared" si="19"/>
        <v>0</v>
      </c>
      <c r="Z28" s="105">
        <f t="shared" si="19"/>
        <v>0</v>
      </c>
      <c r="AA28" s="106">
        <f t="shared" si="19"/>
        <v>0</v>
      </c>
      <c r="AB28" s="103">
        <f t="shared" si="19"/>
        <v>0</v>
      </c>
      <c r="AC28" s="103">
        <f t="shared" si="19"/>
        <v>0</v>
      </c>
      <c r="AD28" s="103">
        <f t="shared" si="19"/>
        <v>0</v>
      </c>
      <c r="AE28" s="103">
        <f t="shared" si="19"/>
        <v>0</v>
      </c>
      <c r="AF28" s="103">
        <f t="shared" si="19"/>
        <v>0</v>
      </c>
      <c r="AG28" s="105">
        <f t="shared" si="19"/>
        <v>0</v>
      </c>
      <c r="AH28" s="105">
        <f t="shared" si="19"/>
        <v>0</v>
      </c>
      <c r="AI28" s="106">
        <f t="shared" si="19"/>
        <v>0</v>
      </c>
      <c r="AJ28" s="103">
        <f t="shared" si="19"/>
        <v>0</v>
      </c>
      <c r="AK28" s="103">
        <f t="shared" si="19"/>
        <v>0</v>
      </c>
      <c r="AL28" s="103">
        <f t="shared" si="19"/>
        <v>0</v>
      </c>
      <c r="AM28" s="103">
        <f t="shared" si="19"/>
        <v>0</v>
      </c>
      <c r="AN28" s="103">
        <f t="shared" si="19"/>
        <v>0</v>
      </c>
      <c r="AO28" s="105">
        <f t="shared" si="19"/>
        <v>0</v>
      </c>
      <c r="AP28" s="105">
        <f t="shared" si="19"/>
        <v>0</v>
      </c>
      <c r="AQ28" s="106">
        <f t="shared" si="19"/>
        <v>0</v>
      </c>
      <c r="AR28" s="103">
        <f t="shared" si="19"/>
        <v>0</v>
      </c>
      <c r="AS28" s="103">
        <f t="shared" si="19"/>
        <v>0</v>
      </c>
      <c r="AT28" s="103">
        <f t="shared" si="19"/>
        <v>0</v>
      </c>
      <c r="AU28" s="103">
        <f t="shared" si="19"/>
        <v>0</v>
      </c>
      <c r="AV28" s="103">
        <f t="shared" si="19"/>
        <v>0</v>
      </c>
    </row>
  </sheetData>
  <customSheetViews>
    <customSheetView guid="{5828AA3F-8CCF-4EE2-BCB4-EC19DAFB2C1A}" scale="77" showPageBreaks="1" printArea="1" view="pageBreakPreview">
      <pane xSplit="2" ySplit="7" topLeftCell="C8" activePane="bottomRight" state="frozen"/>
      <selection pane="bottomRight" activeCell="E17" sqref="E16:E28"/>
      <colBreaks count="3" manualBreakCount="3">
        <brk id="8" max="27" man="1"/>
        <brk id="16" max="27" man="1"/>
        <brk id="40" max="27" man="1"/>
      </colBreaks>
      <pageMargins left="0.39370078740157483" right="0.19685039370078741" top="0.55118110236220474" bottom="0.51181102362204722" header="0.51181102362204722" footer="0.51181102362204722"/>
      <printOptions horizontalCentered="1" verticalCentered="1"/>
      <pageSetup paperSize="9" scale="85" orientation="portrait" r:id="rId1"/>
      <headerFooter alignWithMargins="0"/>
    </customSheetView>
  </customSheetViews>
  <mergeCells count="23">
    <mergeCell ref="AA4:AC4"/>
    <mergeCell ref="D14:D15"/>
    <mergeCell ref="E14:H14"/>
    <mergeCell ref="B6:B7"/>
    <mergeCell ref="C6:C7"/>
    <mergeCell ref="D6:D7"/>
    <mergeCell ref="E6:H6"/>
    <mergeCell ref="AI4:AK4"/>
    <mergeCell ref="AQ4:AS4"/>
    <mergeCell ref="A6:A7"/>
    <mergeCell ref="A14:A15"/>
    <mergeCell ref="I2:P2"/>
    <mergeCell ref="K4:M4"/>
    <mergeCell ref="I6:P6"/>
    <mergeCell ref="I14:P14"/>
    <mergeCell ref="Q2:X2"/>
    <mergeCell ref="S4:U4"/>
    <mergeCell ref="Q6:X6"/>
    <mergeCell ref="B2:H2"/>
    <mergeCell ref="Q14:X14"/>
    <mergeCell ref="B14:B15"/>
    <mergeCell ref="C14:C15"/>
    <mergeCell ref="D4:E4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5" orientation="portrait" r:id="rId2"/>
  <headerFooter alignWithMargins="0"/>
  <colBreaks count="3" manualBreakCount="3">
    <brk id="8" max="27" man="1"/>
    <brk id="16" max="27" man="1"/>
    <brk id="40" max="27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49"/>
  <sheetViews>
    <sheetView view="pageBreakPreview" topLeftCell="A28" zoomScale="95" zoomScaleNormal="100" zoomScaleSheetLayoutView="95" workbookViewId="0">
      <selection activeCell="A3" sqref="A3:F3"/>
    </sheetView>
  </sheetViews>
  <sheetFormatPr defaultRowHeight="13.2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155</v>
      </c>
      <c r="C1" s="72"/>
    </row>
    <row r="2" spans="1:6" ht="16.5" customHeight="1" x14ac:dyDescent="0.2">
      <c r="A2" s="165" t="s">
        <v>263</v>
      </c>
      <c r="B2" s="165"/>
      <c r="C2" s="165"/>
      <c r="D2" s="165"/>
      <c r="E2" s="165"/>
      <c r="F2" s="165"/>
    </row>
    <row r="3" spans="1:6" ht="16.5" customHeight="1" x14ac:dyDescent="0.2">
      <c r="A3" s="165" t="s">
        <v>54</v>
      </c>
      <c r="B3" s="165"/>
      <c r="C3" s="165"/>
      <c r="D3" s="165"/>
      <c r="E3" s="165"/>
      <c r="F3" s="165"/>
    </row>
    <row r="4" spans="1:6" ht="16.5" customHeight="1" x14ac:dyDescent="0.2">
      <c r="A4" s="165" t="s">
        <v>156</v>
      </c>
      <c r="B4" s="165"/>
      <c r="C4" s="165"/>
      <c r="D4" s="165"/>
      <c r="E4" s="165"/>
      <c r="F4" s="165"/>
    </row>
    <row r="5" spans="1:6" ht="16.5" customHeight="1" x14ac:dyDescent="0.2">
      <c r="A5" s="1" t="s">
        <v>157</v>
      </c>
    </row>
    <row r="6" spans="1:6" ht="16.5" customHeight="1" thickBot="1" x14ac:dyDescent="0.25">
      <c r="A6" s="166" t="s">
        <v>119</v>
      </c>
      <c r="B6" s="166"/>
      <c r="C6" s="73"/>
      <c r="D6" s="31" t="s">
        <v>120</v>
      </c>
      <c r="E6" s="167"/>
      <c r="F6" s="167"/>
    </row>
    <row r="7" spans="1:6" ht="16.5" customHeight="1" thickBot="1" x14ac:dyDescent="0.25">
      <c r="A7" s="31"/>
      <c r="B7" s="31"/>
      <c r="D7" s="31" t="s">
        <v>121</v>
      </c>
      <c r="E7" s="164"/>
      <c r="F7" s="164"/>
    </row>
    <row r="8" spans="1:6" ht="9" customHeight="1" thickBot="1" x14ac:dyDescent="0.25"/>
    <row r="9" spans="1:6" ht="26.25" customHeight="1" thickBot="1" x14ac:dyDescent="0.25">
      <c r="A9" s="79" t="s">
        <v>132</v>
      </c>
      <c r="B9" s="80"/>
      <c r="C9" s="81"/>
      <c r="D9" s="82"/>
      <c r="E9" s="83"/>
      <c r="F9" s="83"/>
    </row>
    <row r="10" spans="1:6" ht="9" customHeight="1" x14ac:dyDescent="0.2">
      <c r="C10" s="81"/>
      <c r="D10" s="82"/>
      <c r="E10" s="83"/>
      <c r="F10" s="83"/>
    </row>
    <row r="11" spans="1:6" ht="26.25" customHeight="1" x14ac:dyDescent="0.2">
      <c r="B11" s="183" t="s">
        <v>158</v>
      </c>
      <c r="C11" s="183"/>
      <c r="D11" s="184" t="s">
        <v>159</v>
      </c>
      <c r="E11" s="184"/>
      <c r="F11" s="184"/>
    </row>
    <row r="12" spans="1:6" ht="9" customHeight="1" x14ac:dyDescent="0.2"/>
    <row r="13" spans="1:6" ht="15" customHeight="1" x14ac:dyDescent="0.2">
      <c r="A13" s="1" t="s">
        <v>160</v>
      </c>
    </row>
    <row r="14" spans="1:6" ht="21" customHeight="1" x14ac:dyDescent="0.2">
      <c r="A14" s="125" t="s">
        <v>161</v>
      </c>
      <c r="B14" s="125"/>
      <c r="C14" s="11" t="s">
        <v>162</v>
      </c>
      <c r="D14" s="11" t="s">
        <v>163</v>
      </c>
      <c r="E14" s="125" t="s">
        <v>164</v>
      </c>
      <c r="F14" s="125"/>
    </row>
    <row r="15" spans="1:6" ht="21" customHeight="1" x14ac:dyDescent="0.2">
      <c r="A15" s="51">
        <v>1</v>
      </c>
      <c r="B15" s="51"/>
      <c r="C15" s="51"/>
      <c r="D15" s="51"/>
      <c r="E15" s="125"/>
      <c r="F15" s="125"/>
    </row>
    <row r="16" spans="1:6" ht="21" customHeight="1" x14ac:dyDescent="0.2">
      <c r="A16" s="51">
        <v>2</v>
      </c>
      <c r="B16" s="51"/>
      <c r="C16" s="51"/>
      <c r="D16" s="51"/>
      <c r="E16" s="125"/>
      <c r="F16" s="125"/>
    </row>
    <row r="17" spans="1:10" ht="21" customHeight="1" x14ac:dyDescent="0.2">
      <c r="A17" s="51">
        <v>3</v>
      </c>
      <c r="B17" s="51"/>
      <c r="C17" s="51"/>
      <c r="D17" s="51"/>
      <c r="E17" s="125"/>
      <c r="F17" s="125"/>
    </row>
    <row r="18" spans="1:10" ht="21" customHeight="1" x14ac:dyDescent="0.2">
      <c r="A18" s="51">
        <v>4</v>
      </c>
      <c r="B18" s="51"/>
      <c r="C18" s="51"/>
      <c r="D18" s="51"/>
      <c r="E18" s="125"/>
      <c r="F18" s="125"/>
    </row>
    <row r="19" spans="1:10" ht="21" customHeight="1" x14ac:dyDescent="0.2">
      <c r="A19" s="51">
        <v>5</v>
      </c>
      <c r="B19" s="51"/>
      <c r="C19" s="51"/>
      <c r="D19" s="51"/>
      <c r="E19" s="125"/>
      <c r="F19" s="125"/>
    </row>
    <row r="20" spans="1:10" ht="10.5" customHeight="1" x14ac:dyDescent="0.2"/>
    <row r="21" spans="1:10" ht="26.25" customHeight="1" x14ac:dyDescent="0.2">
      <c r="A21" s="1" t="s">
        <v>165</v>
      </c>
    </row>
    <row r="22" spans="1:10" ht="20.25" customHeight="1" x14ac:dyDescent="0.2">
      <c r="A22" s="11" t="s">
        <v>166</v>
      </c>
      <c r="B22" s="149" t="s">
        <v>237</v>
      </c>
      <c r="C22" s="149"/>
      <c r="D22" s="149"/>
      <c r="E22" s="149"/>
      <c r="F22" s="170"/>
    </row>
    <row r="23" spans="1:10" ht="20.25" customHeight="1" x14ac:dyDescent="0.2">
      <c r="A23" s="34" t="s">
        <v>167</v>
      </c>
      <c r="B23" s="149"/>
      <c r="C23" s="149"/>
      <c r="D23" s="149"/>
      <c r="E23" s="149"/>
      <c r="F23" s="170"/>
    </row>
    <row r="24" spans="1:10" ht="20.25" customHeight="1" x14ac:dyDescent="0.2">
      <c r="A24" s="11" t="s">
        <v>9</v>
      </c>
      <c r="B24" s="149"/>
      <c r="C24" s="149"/>
      <c r="D24" s="149"/>
      <c r="E24" s="149"/>
      <c r="F24" s="170"/>
    </row>
    <row r="25" spans="1:10" ht="20.25" customHeight="1" x14ac:dyDescent="0.2">
      <c r="A25" s="11" t="s">
        <v>168</v>
      </c>
      <c r="B25" s="149"/>
      <c r="C25" s="149"/>
      <c r="D25" s="149"/>
      <c r="E25" s="149"/>
      <c r="F25" s="170"/>
    </row>
    <row r="26" spans="1:10" ht="10.5" customHeight="1" x14ac:dyDescent="0.2"/>
    <row r="27" spans="1:10" ht="15" customHeight="1" x14ac:dyDescent="0.2">
      <c r="A27" s="1" t="s">
        <v>251</v>
      </c>
    </row>
    <row r="28" spans="1:10" ht="22.5" customHeight="1" x14ac:dyDescent="0.2">
      <c r="A28" t="s">
        <v>169</v>
      </c>
      <c r="B28"/>
      <c r="C28"/>
      <c r="D28"/>
      <c r="E28"/>
      <c r="F28"/>
      <c r="G28"/>
      <c r="H28"/>
      <c r="I28"/>
      <c r="J28"/>
    </row>
    <row r="29" spans="1:10" ht="20.25" customHeight="1" x14ac:dyDescent="0.2">
      <c r="A29" s="176" t="s">
        <v>170</v>
      </c>
      <c r="B29" s="177"/>
      <c r="C29" s="84" t="s">
        <v>171</v>
      </c>
      <c r="D29" s="175" t="s">
        <v>172</v>
      </c>
      <c r="E29" s="175"/>
      <c r="F29" s="175"/>
      <c r="G29"/>
      <c r="H29"/>
      <c r="I29"/>
      <c r="J29"/>
    </row>
    <row r="30" spans="1:10" ht="20.25" customHeight="1" x14ac:dyDescent="0.2">
      <c r="A30" s="176" t="s">
        <v>173</v>
      </c>
      <c r="B30" s="177"/>
      <c r="C30" s="85"/>
      <c r="D30" s="182"/>
      <c r="E30" s="182"/>
      <c r="F30" s="182"/>
      <c r="G30" s="86"/>
      <c r="H30" s="86"/>
      <c r="I30" s="86"/>
      <c r="J30" s="86"/>
    </row>
    <row r="31" spans="1:10" ht="20.25" customHeight="1" x14ac:dyDescent="0.2">
      <c r="A31" s="179" t="s">
        <v>259</v>
      </c>
      <c r="B31" s="180"/>
      <c r="C31" s="85"/>
      <c r="D31" s="182"/>
      <c r="E31" s="182"/>
      <c r="F31" s="182"/>
      <c r="G31" s="86"/>
      <c r="H31" s="86"/>
      <c r="I31" s="86"/>
      <c r="J31" s="86"/>
    </row>
    <row r="32" spans="1:10" ht="20.25" customHeight="1" x14ac:dyDescent="0.2">
      <c r="A32" s="176" t="s">
        <v>175</v>
      </c>
      <c r="B32" s="177"/>
      <c r="C32" s="85"/>
      <c r="D32" s="182"/>
      <c r="E32" s="182"/>
      <c r="F32" s="182"/>
      <c r="G32" s="86"/>
      <c r="H32" s="86"/>
      <c r="I32" s="86"/>
      <c r="J32" s="86"/>
    </row>
    <row r="33" spans="1:10" ht="20.25" customHeight="1" x14ac:dyDescent="0.2">
      <c r="A33" s="176" t="s">
        <v>176</v>
      </c>
      <c r="B33" s="177"/>
      <c r="C33" s="87">
        <f>SUM(C30:C32)</f>
        <v>0</v>
      </c>
      <c r="D33" s="182"/>
      <c r="E33" s="182"/>
      <c r="F33" s="182"/>
      <c r="G33"/>
      <c r="H33"/>
      <c r="I33"/>
      <c r="J33"/>
    </row>
    <row r="34" spans="1:10" ht="10.5" customHeight="1" x14ac:dyDescent="0.2">
      <c r="A34"/>
      <c r="B34"/>
      <c r="C34"/>
      <c r="D34"/>
      <c r="E34"/>
      <c r="F34"/>
      <c r="G34"/>
      <c r="H34"/>
      <c r="I34"/>
      <c r="J34"/>
    </row>
    <row r="35" spans="1:10" ht="22.5" customHeight="1" x14ac:dyDescent="0.2">
      <c r="A35" t="s">
        <v>177</v>
      </c>
      <c r="B35"/>
      <c r="C35"/>
      <c r="D35"/>
      <c r="E35"/>
      <c r="F35"/>
      <c r="G35"/>
      <c r="H35"/>
      <c r="I35"/>
      <c r="J35"/>
    </row>
    <row r="36" spans="1:10" ht="20.25" customHeight="1" x14ac:dyDescent="0.2">
      <c r="A36" s="175" t="s">
        <v>170</v>
      </c>
      <c r="B36" s="175"/>
      <c r="C36" s="84" t="s">
        <v>171</v>
      </c>
      <c r="D36" s="175" t="s">
        <v>172</v>
      </c>
      <c r="E36" s="175"/>
      <c r="F36" s="175"/>
      <c r="G36"/>
      <c r="H36"/>
      <c r="I36"/>
      <c r="J36"/>
    </row>
    <row r="37" spans="1:10" ht="20.25" customHeight="1" x14ac:dyDescent="0.2">
      <c r="A37" s="175" t="s">
        <v>178</v>
      </c>
      <c r="B37" s="175"/>
      <c r="C37" s="85"/>
      <c r="D37" s="175"/>
      <c r="E37" s="175"/>
      <c r="F37" s="175"/>
      <c r="G37" s="86"/>
      <c r="H37" s="86"/>
      <c r="I37" s="86"/>
      <c r="J37" s="86"/>
    </row>
    <row r="38" spans="1:10" ht="20.25" customHeight="1" x14ac:dyDescent="0.2">
      <c r="A38" s="176" t="s">
        <v>179</v>
      </c>
      <c r="B38" s="177"/>
      <c r="C38" s="85"/>
      <c r="D38" s="176"/>
      <c r="E38" s="178"/>
      <c r="F38" s="177"/>
      <c r="G38" s="86"/>
      <c r="H38" s="86"/>
      <c r="I38" s="86"/>
      <c r="J38" s="86"/>
    </row>
    <row r="39" spans="1:10" ht="20.25" customHeight="1" x14ac:dyDescent="0.2">
      <c r="A39" s="181" t="s">
        <v>260</v>
      </c>
      <c r="B39" s="181"/>
      <c r="C39" s="85"/>
      <c r="D39" s="175"/>
      <c r="E39" s="175"/>
      <c r="F39" s="175"/>
      <c r="G39" s="86"/>
      <c r="H39" s="86"/>
      <c r="I39" s="86"/>
      <c r="J39" s="86"/>
    </row>
    <row r="40" spans="1:10" ht="20.25" customHeight="1" x14ac:dyDescent="0.2">
      <c r="A40" s="176" t="s">
        <v>181</v>
      </c>
      <c r="B40" s="177"/>
      <c r="C40" s="85"/>
      <c r="D40" s="176"/>
      <c r="E40" s="178"/>
      <c r="F40" s="177"/>
      <c r="G40" s="86"/>
      <c r="H40" s="86"/>
      <c r="I40" s="86"/>
      <c r="J40" s="86"/>
    </row>
    <row r="41" spans="1:10" ht="20.25" customHeight="1" x14ac:dyDescent="0.2">
      <c r="A41" s="175" t="s">
        <v>182</v>
      </c>
      <c r="B41" s="175"/>
      <c r="C41" s="85"/>
      <c r="D41" s="175"/>
      <c r="E41" s="175"/>
      <c r="F41" s="175"/>
      <c r="G41" s="86"/>
      <c r="H41" s="86"/>
      <c r="I41" s="86"/>
      <c r="J41" s="86"/>
    </row>
    <row r="42" spans="1:10" ht="20.25" customHeight="1" x14ac:dyDescent="0.2">
      <c r="A42" s="175" t="s">
        <v>183</v>
      </c>
      <c r="B42" s="175"/>
      <c r="C42" s="85"/>
      <c r="D42" s="175"/>
      <c r="E42" s="175"/>
      <c r="F42" s="175"/>
      <c r="G42" s="86"/>
      <c r="H42" s="86"/>
      <c r="I42" s="86"/>
      <c r="J42" s="86"/>
    </row>
    <row r="43" spans="1:10" ht="20.25" customHeight="1" x14ac:dyDescent="0.2">
      <c r="A43" s="175" t="s">
        <v>70</v>
      </c>
      <c r="B43" s="175"/>
      <c r="C43" s="85"/>
      <c r="D43" s="175"/>
      <c r="E43" s="175"/>
      <c r="F43" s="175"/>
      <c r="G43" s="86"/>
      <c r="H43" s="86"/>
      <c r="I43" s="86"/>
      <c r="J43" s="86"/>
    </row>
    <row r="44" spans="1:10" ht="20.25" customHeight="1" x14ac:dyDescent="0.2">
      <c r="A44" s="179" t="s">
        <v>256</v>
      </c>
      <c r="B44" s="180"/>
      <c r="C44" s="85"/>
      <c r="D44" s="108"/>
      <c r="E44" s="110"/>
      <c r="F44" s="109"/>
      <c r="G44" s="86"/>
      <c r="H44" s="86"/>
      <c r="I44" s="86"/>
      <c r="J44" s="86"/>
    </row>
    <row r="45" spans="1:10" ht="20.25" customHeight="1" x14ac:dyDescent="0.2">
      <c r="A45" s="179" t="s">
        <v>255</v>
      </c>
      <c r="B45" s="180"/>
      <c r="C45" s="85"/>
      <c r="D45" s="108"/>
      <c r="E45" s="110"/>
      <c r="F45" s="109"/>
      <c r="G45" s="86"/>
      <c r="H45" s="86"/>
      <c r="I45" s="86"/>
      <c r="J45" s="86"/>
    </row>
    <row r="46" spans="1:10" ht="20.25" customHeight="1" x14ac:dyDescent="0.2">
      <c r="A46" s="179" t="s">
        <v>182</v>
      </c>
      <c r="B46" s="180"/>
      <c r="C46" s="85"/>
      <c r="D46" s="108"/>
      <c r="E46" s="110"/>
      <c r="F46" s="109"/>
      <c r="G46" s="86"/>
      <c r="H46" s="86"/>
      <c r="I46" s="86"/>
      <c r="J46" s="86"/>
    </row>
    <row r="47" spans="1:10" ht="20.25" customHeight="1" x14ac:dyDescent="0.2">
      <c r="A47" s="179" t="s">
        <v>257</v>
      </c>
      <c r="B47" s="180"/>
      <c r="C47" s="85"/>
      <c r="D47" s="108"/>
      <c r="E47" s="110"/>
      <c r="F47" s="109"/>
      <c r="G47" s="86"/>
      <c r="H47" s="86"/>
      <c r="I47" s="86"/>
      <c r="J47" s="86"/>
    </row>
    <row r="48" spans="1:10" ht="20.25" customHeight="1" x14ac:dyDescent="0.2">
      <c r="A48" s="176" t="s">
        <v>175</v>
      </c>
      <c r="B48" s="177"/>
      <c r="C48" s="85"/>
      <c r="D48" s="176"/>
      <c r="E48" s="178"/>
      <c r="F48" s="177"/>
      <c r="G48" s="86"/>
      <c r="H48" s="86"/>
      <c r="I48" s="86"/>
      <c r="J48" s="86"/>
    </row>
    <row r="49" spans="1:10" ht="20.25" customHeight="1" x14ac:dyDescent="0.2">
      <c r="A49" s="175" t="s">
        <v>176</v>
      </c>
      <c r="B49" s="175"/>
      <c r="C49" s="87">
        <f>SUM(C37:C48)</f>
        <v>0</v>
      </c>
      <c r="D49" s="175"/>
      <c r="E49" s="175"/>
      <c r="F49" s="175"/>
      <c r="G49" s="86"/>
      <c r="H49" s="86"/>
      <c r="I49" s="86"/>
      <c r="J49" s="86"/>
    </row>
  </sheetData>
  <customSheetViews>
    <customSheetView guid="{5828AA3F-8CCF-4EE2-BCB4-EC19DAFB2C1A}" scale="95" showPageBreaks="1" view="pageBreakPreview" topLeftCell="A10">
      <selection activeCell="A27" sqref="A27"/>
      <pageMargins left="0.7" right="0.7" top="0.75" bottom="0.75" header="0.3" footer="0.3"/>
      <pageSetup paperSize="9" scale="96" orientation="portrait" r:id="rId1"/>
    </customSheetView>
  </customSheetViews>
  <mergeCells count="53"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  <mergeCell ref="A31:B31"/>
    <mergeCell ref="D31:F31"/>
    <mergeCell ref="E17:F17"/>
    <mergeCell ref="E18:F18"/>
    <mergeCell ref="E19:F19"/>
    <mergeCell ref="B22:F22"/>
    <mergeCell ref="B23:F23"/>
    <mergeCell ref="B24:F24"/>
    <mergeCell ref="B25:F25"/>
    <mergeCell ref="A29:B29"/>
    <mergeCell ref="D29:F29"/>
    <mergeCell ref="A30:B30"/>
    <mergeCell ref="D30:F30"/>
    <mergeCell ref="A32:B32"/>
    <mergeCell ref="D32:F32"/>
    <mergeCell ref="A33:B33"/>
    <mergeCell ref="D33:F33"/>
    <mergeCell ref="A36:B36"/>
    <mergeCell ref="D36:F36"/>
    <mergeCell ref="A37:B37"/>
    <mergeCell ref="D37:F37"/>
    <mergeCell ref="A38:B38"/>
    <mergeCell ref="D38:F38"/>
    <mergeCell ref="A39:B39"/>
    <mergeCell ref="D39:F39"/>
    <mergeCell ref="A40:B40"/>
    <mergeCell ref="D40:F40"/>
    <mergeCell ref="A41:B41"/>
    <mergeCell ref="D41:F41"/>
    <mergeCell ref="A42:B42"/>
    <mergeCell ref="D42:F42"/>
    <mergeCell ref="A43:B43"/>
    <mergeCell ref="D43:F43"/>
    <mergeCell ref="A48:B48"/>
    <mergeCell ref="D48:F48"/>
    <mergeCell ref="A49:B49"/>
    <mergeCell ref="D49:F49"/>
    <mergeCell ref="A44:B44"/>
    <mergeCell ref="A47:B47"/>
    <mergeCell ref="A46:B46"/>
    <mergeCell ref="A45:B45"/>
  </mergeCells>
  <phoneticPr fontId="1"/>
  <pageMargins left="0.7" right="0.7" top="0.75" bottom="0.75" header="0.3" footer="0.3"/>
  <pageSetup paperSize="9" scale="85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J50"/>
  <sheetViews>
    <sheetView view="pageBreakPreview" topLeftCell="A31" zoomScale="106" zoomScaleNormal="100" zoomScaleSheetLayoutView="106" workbookViewId="0">
      <selection activeCell="D44" sqref="D44:F44"/>
    </sheetView>
  </sheetViews>
  <sheetFormatPr defaultRowHeight="18.75" customHeight="1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" customHeight="1" x14ac:dyDescent="0.2"/>
    <row r="2" spans="1:6" ht="16.5" customHeight="1" x14ac:dyDescent="0.2">
      <c r="A2" s="1" t="s">
        <v>155</v>
      </c>
      <c r="C2" s="72"/>
    </row>
    <row r="3" spans="1:6" ht="16.5" customHeight="1" x14ac:dyDescent="0.2">
      <c r="A3" s="165" t="s">
        <v>230</v>
      </c>
      <c r="B3" s="165"/>
      <c r="C3" s="165"/>
      <c r="D3" s="165"/>
      <c r="E3" s="165"/>
      <c r="F3" s="165"/>
    </row>
    <row r="4" spans="1:6" ht="16.5" customHeight="1" x14ac:dyDescent="0.2">
      <c r="A4" s="165" t="s">
        <v>54</v>
      </c>
      <c r="B4" s="165"/>
      <c r="C4" s="165"/>
      <c r="D4" s="165"/>
      <c r="E4" s="165"/>
      <c r="F4" s="165"/>
    </row>
    <row r="5" spans="1:6" ht="16.5" customHeight="1" x14ac:dyDescent="0.2">
      <c r="A5" s="165" t="s">
        <v>266</v>
      </c>
      <c r="B5" s="165"/>
      <c r="C5" s="165"/>
      <c r="D5" s="165"/>
      <c r="E5" s="165"/>
      <c r="F5" s="165"/>
    </row>
    <row r="6" spans="1:6" ht="16.5" customHeight="1" x14ac:dyDescent="0.2">
      <c r="A6" s="1" t="s">
        <v>157</v>
      </c>
    </row>
    <row r="7" spans="1:6" ht="16.5" customHeight="1" thickBot="1" x14ac:dyDescent="0.25">
      <c r="A7" s="166" t="s">
        <v>119</v>
      </c>
      <c r="B7" s="166"/>
      <c r="C7" s="73" t="s">
        <v>184</v>
      </c>
      <c r="D7" s="31" t="s">
        <v>120</v>
      </c>
      <c r="E7" s="167" t="s">
        <v>137</v>
      </c>
      <c r="F7" s="167"/>
    </row>
    <row r="8" spans="1:6" ht="16.5" customHeight="1" thickBot="1" x14ac:dyDescent="0.25">
      <c r="A8" s="31"/>
      <c r="B8" s="31"/>
      <c r="D8" s="31" t="s">
        <v>121</v>
      </c>
      <c r="E8" s="164" t="s">
        <v>185</v>
      </c>
      <c r="F8" s="164"/>
    </row>
    <row r="9" spans="1:6" ht="9" customHeight="1" thickBot="1" x14ac:dyDescent="0.25"/>
    <row r="10" spans="1:6" ht="26.25" customHeight="1" thickBot="1" x14ac:dyDescent="0.25">
      <c r="A10" s="79" t="s">
        <v>132</v>
      </c>
      <c r="B10" s="88">
        <v>3</v>
      </c>
      <c r="C10" s="81"/>
      <c r="D10" s="82"/>
      <c r="E10" s="83"/>
      <c r="F10" s="83"/>
    </row>
    <row r="11" spans="1:6" ht="9" customHeight="1" x14ac:dyDescent="0.2">
      <c r="C11" s="81"/>
      <c r="D11" s="82"/>
      <c r="E11" s="83"/>
      <c r="F11" s="83"/>
    </row>
    <row r="12" spans="1:6" ht="26.25" customHeight="1" x14ac:dyDescent="0.2">
      <c r="B12" s="183" t="s">
        <v>158</v>
      </c>
      <c r="C12" s="183"/>
      <c r="D12" s="184" t="s">
        <v>159</v>
      </c>
      <c r="E12" s="184"/>
      <c r="F12" s="184"/>
    </row>
    <row r="13" spans="1:6" ht="9" customHeight="1" x14ac:dyDescent="0.2">
      <c r="B13" s="27"/>
      <c r="C13" s="27"/>
      <c r="D13" s="72"/>
      <c r="E13" s="72"/>
      <c r="F13" s="72"/>
    </row>
    <row r="14" spans="1:6" ht="15" customHeight="1" x14ac:dyDescent="0.2">
      <c r="A14" s="1" t="s">
        <v>160</v>
      </c>
    </row>
    <row r="15" spans="1:6" ht="21" customHeight="1" x14ac:dyDescent="0.2">
      <c r="A15" s="125" t="s">
        <v>161</v>
      </c>
      <c r="B15" s="125"/>
      <c r="C15" s="11" t="s">
        <v>162</v>
      </c>
      <c r="D15" s="11" t="s">
        <v>163</v>
      </c>
      <c r="E15" s="125" t="s">
        <v>164</v>
      </c>
      <c r="F15" s="125"/>
    </row>
    <row r="16" spans="1:6" ht="21" customHeight="1" x14ac:dyDescent="0.2">
      <c r="A16" s="51">
        <v>1</v>
      </c>
      <c r="B16" s="11" t="s">
        <v>137</v>
      </c>
      <c r="C16" s="11" t="s">
        <v>186</v>
      </c>
      <c r="D16" s="11" t="s">
        <v>187</v>
      </c>
      <c r="E16" s="125" t="s">
        <v>185</v>
      </c>
      <c r="F16" s="125"/>
    </row>
    <row r="17" spans="1:10" ht="21" customHeight="1" x14ac:dyDescent="0.2">
      <c r="A17" s="51">
        <v>2</v>
      </c>
      <c r="B17" s="11"/>
      <c r="C17" s="11"/>
      <c r="D17" s="11"/>
      <c r="E17" s="125"/>
      <c r="F17" s="125"/>
    </row>
    <row r="18" spans="1:10" ht="21" customHeight="1" x14ac:dyDescent="0.2">
      <c r="A18" s="51">
        <v>3</v>
      </c>
      <c r="B18" s="51"/>
      <c r="C18" s="11"/>
      <c r="D18" s="51"/>
      <c r="E18" s="125"/>
      <c r="F18" s="125"/>
    </row>
    <row r="19" spans="1:10" ht="21" customHeight="1" x14ac:dyDescent="0.2">
      <c r="A19" s="51">
        <v>4</v>
      </c>
      <c r="B19" s="51"/>
      <c r="C19" s="51"/>
      <c r="D19" s="51"/>
      <c r="E19" s="125"/>
      <c r="F19" s="125"/>
    </row>
    <row r="20" spans="1:10" ht="21" customHeight="1" x14ac:dyDescent="0.2">
      <c r="A20" s="51">
        <v>5</v>
      </c>
      <c r="B20" s="51"/>
      <c r="C20" s="51"/>
      <c r="D20" s="51"/>
      <c r="E20" s="125"/>
      <c r="F20" s="125"/>
    </row>
    <row r="21" spans="1:10" ht="10.5" customHeight="1" x14ac:dyDescent="0.2"/>
    <row r="22" spans="1:10" ht="26.25" customHeight="1" x14ac:dyDescent="0.2">
      <c r="A22" s="1" t="s">
        <v>165</v>
      </c>
    </row>
    <row r="23" spans="1:10" ht="21" customHeight="1" x14ac:dyDescent="0.2">
      <c r="A23" s="11" t="s">
        <v>166</v>
      </c>
      <c r="B23" s="149" t="s">
        <v>237</v>
      </c>
      <c r="C23" s="149"/>
      <c r="D23" s="149"/>
      <c r="E23" s="149"/>
      <c r="F23" s="170"/>
    </row>
    <row r="24" spans="1:10" ht="21" customHeight="1" x14ac:dyDescent="0.2">
      <c r="A24" s="34" t="s">
        <v>167</v>
      </c>
      <c r="B24" s="154" t="s">
        <v>188</v>
      </c>
      <c r="C24" s="154"/>
      <c r="D24" s="154"/>
      <c r="E24" s="154"/>
      <c r="F24" s="155"/>
    </row>
    <row r="25" spans="1:10" ht="21" customHeight="1" x14ac:dyDescent="0.2">
      <c r="A25" s="11" t="s">
        <v>9</v>
      </c>
      <c r="B25" s="154" t="s">
        <v>189</v>
      </c>
      <c r="C25" s="154"/>
      <c r="D25" s="154"/>
      <c r="E25" s="154"/>
      <c r="F25" s="155"/>
    </row>
    <row r="26" spans="1:10" ht="21" customHeight="1" x14ac:dyDescent="0.2">
      <c r="A26" s="11" t="s">
        <v>168</v>
      </c>
      <c r="B26" s="153" t="s">
        <v>190</v>
      </c>
      <c r="C26" s="154"/>
      <c r="D26" s="154"/>
      <c r="E26" s="154"/>
      <c r="F26" s="155"/>
    </row>
    <row r="27" spans="1:10" ht="10.5" customHeight="1" x14ac:dyDescent="0.2"/>
    <row r="28" spans="1:10" ht="15" customHeight="1" x14ac:dyDescent="0.2">
      <c r="A28" s="1" t="s">
        <v>251</v>
      </c>
    </row>
    <row r="29" spans="1:10" ht="22.5" customHeight="1" x14ac:dyDescent="0.2">
      <c r="A29" t="s">
        <v>169</v>
      </c>
      <c r="B29"/>
      <c r="C29"/>
      <c r="D29"/>
      <c r="E29"/>
      <c r="F29"/>
      <c r="G29"/>
      <c r="H29"/>
      <c r="I29"/>
      <c r="J29"/>
    </row>
    <row r="30" spans="1:10" ht="18" customHeight="1" x14ac:dyDescent="0.2">
      <c r="A30" s="176" t="s">
        <v>170</v>
      </c>
      <c r="B30" s="177"/>
      <c r="C30" s="84" t="s">
        <v>171</v>
      </c>
      <c r="D30" s="175" t="s">
        <v>172</v>
      </c>
      <c r="E30" s="175"/>
      <c r="F30" s="175"/>
      <c r="G30"/>
      <c r="H30"/>
      <c r="I30"/>
      <c r="J30"/>
    </row>
    <row r="31" spans="1:10" ht="18" customHeight="1" x14ac:dyDescent="0.2">
      <c r="A31" s="176" t="s">
        <v>173</v>
      </c>
      <c r="B31" s="177"/>
      <c r="C31" s="85">
        <v>30000</v>
      </c>
      <c r="D31" s="182"/>
      <c r="E31" s="182"/>
      <c r="F31" s="182"/>
      <c r="G31" s="86"/>
      <c r="H31" s="86"/>
      <c r="I31" s="86"/>
      <c r="J31" s="86"/>
    </row>
    <row r="32" spans="1:10" ht="18" customHeight="1" x14ac:dyDescent="0.2">
      <c r="A32" s="176" t="s">
        <v>253</v>
      </c>
      <c r="B32" s="177"/>
      <c r="C32" s="85"/>
      <c r="D32" s="185"/>
      <c r="E32" s="186"/>
      <c r="F32" s="187"/>
      <c r="G32" s="86"/>
      <c r="H32" s="86"/>
      <c r="I32" s="86"/>
      <c r="J32" s="86"/>
    </row>
    <row r="33" spans="1:10" ht="18" customHeight="1" x14ac:dyDescent="0.2">
      <c r="A33" s="176" t="s">
        <v>175</v>
      </c>
      <c r="B33" s="177"/>
      <c r="C33" s="85">
        <v>23400</v>
      </c>
      <c r="D33" s="182" t="s">
        <v>254</v>
      </c>
      <c r="E33" s="182"/>
      <c r="F33" s="182"/>
      <c r="G33" s="86"/>
      <c r="H33" s="86"/>
      <c r="I33" s="86"/>
      <c r="J33" s="86"/>
    </row>
    <row r="34" spans="1:10" ht="18" customHeight="1" x14ac:dyDescent="0.2">
      <c r="A34" s="176" t="s">
        <v>176</v>
      </c>
      <c r="B34" s="177"/>
      <c r="C34" s="87">
        <f>SUM(C31:C33)</f>
        <v>53400</v>
      </c>
      <c r="D34" s="182"/>
      <c r="E34" s="182"/>
      <c r="F34" s="182"/>
      <c r="G34"/>
      <c r="H34"/>
      <c r="I34"/>
      <c r="J34"/>
    </row>
    <row r="35" spans="1:10" ht="10.5" customHeight="1" x14ac:dyDescent="0.2">
      <c r="A35"/>
      <c r="B35"/>
      <c r="C35"/>
      <c r="D35"/>
      <c r="E35"/>
      <c r="F35"/>
      <c r="G35"/>
      <c r="H35"/>
      <c r="I35"/>
      <c r="J35"/>
    </row>
    <row r="36" spans="1:10" ht="22.5" customHeight="1" x14ac:dyDescent="0.2">
      <c r="A36" t="s">
        <v>177</v>
      </c>
      <c r="B36"/>
      <c r="C36"/>
      <c r="D36"/>
      <c r="E36"/>
      <c r="F36"/>
      <c r="G36"/>
      <c r="H36"/>
      <c r="I36"/>
      <c r="J36"/>
    </row>
    <row r="37" spans="1:10" ht="18" customHeight="1" x14ac:dyDescent="0.2">
      <c r="A37" s="175" t="s">
        <v>170</v>
      </c>
      <c r="B37" s="175"/>
      <c r="C37" s="84" t="s">
        <v>171</v>
      </c>
      <c r="D37" s="175" t="s">
        <v>172</v>
      </c>
      <c r="E37" s="175"/>
      <c r="F37" s="175"/>
      <c r="G37"/>
      <c r="H37"/>
      <c r="I37"/>
      <c r="J37"/>
    </row>
    <row r="38" spans="1:10" ht="18" customHeight="1" x14ac:dyDescent="0.2">
      <c r="A38" s="175" t="s">
        <v>178</v>
      </c>
      <c r="B38" s="175"/>
      <c r="C38" s="85">
        <v>32800</v>
      </c>
      <c r="D38" s="175" t="s">
        <v>191</v>
      </c>
      <c r="E38" s="175"/>
      <c r="F38" s="175"/>
      <c r="G38" s="86"/>
      <c r="H38" s="86"/>
      <c r="I38" s="86"/>
      <c r="J38" s="86"/>
    </row>
    <row r="39" spans="1:10" ht="18" customHeight="1" x14ac:dyDescent="0.2">
      <c r="A39" s="176" t="s">
        <v>66</v>
      </c>
      <c r="B39" s="177"/>
      <c r="C39" s="85">
        <v>19000</v>
      </c>
      <c r="D39" s="176" t="s">
        <v>192</v>
      </c>
      <c r="E39" s="178"/>
      <c r="F39" s="177"/>
      <c r="G39" s="86"/>
      <c r="H39" s="86"/>
      <c r="I39" s="86"/>
      <c r="J39" s="86"/>
    </row>
    <row r="40" spans="1:10" ht="18" customHeight="1" x14ac:dyDescent="0.2">
      <c r="A40" s="176" t="s">
        <v>67</v>
      </c>
      <c r="B40" s="177"/>
      <c r="C40" s="85"/>
      <c r="D40" s="175"/>
      <c r="E40" s="175"/>
      <c r="F40" s="175"/>
      <c r="G40" s="86"/>
      <c r="H40" s="86"/>
      <c r="I40" s="86"/>
      <c r="J40" s="86"/>
    </row>
    <row r="41" spans="1:10" ht="18" customHeight="1" x14ac:dyDescent="0.2">
      <c r="A41" s="176" t="s">
        <v>181</v>
      </c>
      <c r="B41" s="177"/>
      <c r="C41" s="85">
        <v>1600</v>
      </c>
      <c r="D41" s="176" t="s">
        <v>193</v>
      </c>
      <c r="E41" s="178"/>
      <c r="F41" s="177"/>
      <c r="G41" s="86"/>
      <c r="H41" s="86"/>
      <c r="I41" s="86"/>
      <c r="J41" s="86"/>
    </row>
    <row r="42" spans="1:10" ht="18" customHeight="1" x14ac:dyDescent="0.2">
      <c r="A42" s="175" t="s">
        <v>267</v>
      </c>
      <c r="B42" s="175"/>
      <c r="C42" s="85"/>
      <c r="D42" s="175"/>
      <c r="E42" s="175"/>
      <c r="F42" s="175"/>
      <c r="G42" s="86"/>
      <c r="H42" s="86"/>
      <c r="I42" s="86"/>
      <c r="J42" s="86"/>
    </row>
    <row r="43" spans="1:10" ht="18" customHeight="1" x14ac:dyDescent="0.2">
      <c r="A43" s="175" t="s">
        <v>183</v>
      </c>
      <c r="B43" s="175"/>
      <c r="C43" s="85"/>
      <c r="D43" s="175"/>
      <c r="E43" s="175"/>
      <c r="F43" s="175"/>
      <c r="G43" s="86"/>
      <c r="H43" s="86"/>
      <c r="I43" s="86"/>
      <c r="J43" s="86"/>
    </row>
    <row r="44" spans="1:10" ht="18" customHeight="1" x14ac:dyDescent="0.2">
      <c r="A44" s="175" t="s">
        <v>70</v>
      </c>
      <c r="B44" s="175"/>
      <c r="C44" s="85"/>
      <c r="D44" s="175"/>
      <c r="E44" s="175"/>
      <c r="F44" s="175"/>
      <c r="G44" s="86"/>
      <c r="H44" s="86"/>
      <c r="I44" s="86"/>
      <c r="J44" s="86"/>
    </row>
    <row r="45" spans="1:10" ht="18" customHeight="1" x14ac:dyDescent="0.2">
      <c r="A45" s="176" t="s">
        <v>256</v>
      </c>
      <c r="B45" s="177"/>
      <c r="C45" s="85"/>
      <c r="D45" s="108"/>
      <c r="E45" s="110"/>
      <c r="F45" s="109"/>
      <c r="G45" s="86"/>
      <c r="H45" s="86"/>
      <c r="I45" s="86"/>
      <c r="J45" s="86"/>
    </row>
    <row r="46" spans="1:10" ht="18" customHeight="1" x14ac:dyDescent="0.2">
      <c r="A46" s="176" t="s">
        <v>255</v>
      </c>
      <c r="B46" s="177"/>
      <c r="C46" s="85"/>
      <c r="D46" s="108"/>
      <c r="E46" s="110"/>
      <c r="F46" s="109"/>
      <c r="G46" s="86"/>
      <c r="H46" s="86"/>
      <c r="I46" s="86"/>
      <c r="J46" s="86"/>
    </row>
    <row r="47" spans="1:10" ht="18" customHeight="1" x14ac:dyDescent="0.2">
      <c r="A47" s="176" t="s">
        <v>182</v>
      </c>
      <c r="B47" s="177"/>
      <c r="C47" s="85"/>
      <c r="D47" s="108"/>
      <c r="E47" s="110"/>
      <c r="F47" s="109"/>
      <c r="G47" s="86"/>
      <c r="H47" s="86"/>
      <c r="I47" s="86"/>
      <c r="J47" s="86"/>
    </row>
    <row r="48" spans="1:10" ht="18" customHeight="1" x14ac:dyDescent="0.2">
      <c r="A48" s="176" t="s">
        <v>257</v>
      </c>
      <c r="B48" s="177"/>
      <c r="C48" s="85"/>
      <c r="D48" s="108"/>
      <c r="E48" s="110"/>
      <c r="F48" s="109"/>
      <c r="G48" s="86"/>
      <c r="H48" s="86"/>
      <c r="I48" s="86"/>
      <c r="J48" s="86"/>
    </row>
    <row r="49" spans="1:10" ht="18" customHeight="1" x14ac:dyDescent="0.2">
      <c r="A49" s="175" t="s">
        <v>258</v>
      </c>
      <c r="B49" s="175"/>
      <c r="C49" s="85"/>
      <c r="D49" s="175"/>
      <c r="E49" s="175"/>
      <c r="F49" s="175"/>
      <c r="G49" s="86"/>
      <c r="H49" s="86"/>
      <c r="I49" s="86"/>
      <c r="J49" s="86"/>
    </row>
    <row r="50" spans="1:10" ht="18" customHeight="1" x14ac:dyDescent="0.2">
      <c r="A50" s="175" t="s">
        <v>176</v>
      </c>
      <c r="B50" s="175"/>
      <c r="C50" s="87">
        <f>SUM(C38:C49)</f>
        <v>53400</v>
      </c>
      <c r="D50" s="175"/>
      <c r="E50" s="175"/>
      <c r="F50" s="175"/>
      <c r="G50" s="86"/>
      <c r="H50" s="86"/>
      <c r="I50" s="86"/>
      <c r="J50" s="86"/>
    </row>
  </sheetData>
  <customSheetViews>
    <customSheetView guid="{5828AA3F-8CCF-4EE2-BCB4-EC19DAFB2C1A}" scale="106" showPageBreaks="1" view="pageBreakPreview" topLeftCell="A34">
      <selection activeCell="B45" sqref="B45"/>
      <pageMargins left="0.7" right="0.7" top="0.75" bottom="0.75" header="0.3" footer="0.3"/>
      <pageSetup paperSize="9" scale="96" orientation="portrait" r:id="rId1"/>
    </customSheetView>
  </customSheetViews>
  <mergeCells count="53"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  <mergeCell ref="A32:B32"/>
    <mergeCell ref="D32:F32"/>
    <mergeCell ref="E18:F18"/>
    <mergeCell ref="E19:F19"/>
    <mergeCell ref="E20:F20"/>
    <mergeCell ref="B23:F23"/>
    <mergeCell ref="B24:F24"/>
    <mergeCell ref="B25:F25"/>
    <mergeCell ref="B26:F26"/>
    <mergeCell ref="A30:B30"/>
    <mergeCell ref="D30:F30"/>
    <mergeCell ref="A31:B31"/>
    <mergeCell ref="D31:F31"/>
    <mergeCell ref="A33:B33"/>
    <mergeCell ref="D33:F33"/>
    <mergeCell ref="A34:B34"/>
    <mergeCell ref="D34:F34"/>
    <mergeCell ref="A37:B37"/>
    <mergeCell ref="D37:F37"/>
    <mergeCell ref="A38:B38"/>
    <mergeCell ref="D38:F38"/>
    <mergeCell ref="A39:B39"/>
    <mergeCell ref="D39:F39"/>
    <mergeCell ref="A40:B40"/>
    <mergeCell ref="D40:F40"/>
    <mergeCell ref="A41:B41"/>
    <mergeCell ref="D41:F41"/>
    <mergeCell ref="A42:B42"/>
    <mergeCell ref="D42:F42"/>
    <mergeCell ref="A43:B43"/>
    <mergeCell ref="D43:F43"/>
    <mergeCell ref="A44:B44"/>
    <mergeCell ref="D44:F44"/>
    <mergeCell ref="A49:B49"/>
    <mergeCell ref="D49:F49"/>
    <mergeCell ref="A50:B50"/>
    <mergeCell ref="D50:F50"/>
    <mergeCell ref="A45:B45"/>
    <mergeCell ref="A48:B48"/>
    <mergeCell ref="A47:B47"/>
    <mergeCell ref="A46:B46"/>
  </mergeCells>
  <phoneticPr fontId="1"/>
  <pageMargins left="0.7" right="0.7" top="0.75" bottom="0.75" header="0.3" footer="0.3"/>
  <pageSetup paperSize="9" scale="86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40"/>
  <sheetViews>
    <sheetView view="pageBreakPreview" topLeftCell="A26" zoomScale="112" zoomScaleNormal="100" zoomScaleSheetLayoutView="112" workbookViewId="0">
      <selection activeCell="A4" sqref="A4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0" ht="13.5" customHeight="1" x14ac:dyDescent="0.2">
      <c r="A1" t="s">
        <v>194</v>
      </c>
      <c r="E1" s="89"/>
    </row>
    <row r="2" spans="1:10" x14ac:dyDescent="0.2">
      <c r="A2" s="218" t="s">
        <v>264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x14ac:dyDescent="0.2">
      <c r="A3" s="218" t="s">
        <v>195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ht="7.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0" ht="14.4" x14ac:dyDescent="0.2">
      <c r="A5" s="232" t="s">
        <v>196</v>
      </c>
      <c r="B5" s="232"/>
      <c r="C5" s="232"/>
      <c r="D5" s="232"/>
      <c r="E5" s="232"/>
      <c r="F5" s="232"/>
      <c r="G5" s="232"/>
      <c r="H5" s="232"/>
      <c r="I5" s="232"/>
      <c r="J5" s="232"/>
    </row>
    <row r="7" spans="1:10" x14ac:dyDescent="0.2">
      <c r="A7" s="233" t="s">
        <v>197</v>
      </c>
      <c r="B7" s="233"/>
      <c r="D7" s="91"/>
      <c r="E7" s="91"/>
      <c r="F7" s="91"/>
      <c r="G7" s="91"/>
    </row>
    <row r="8" spans="1:10" ht="13.8" thickBot="1" x14ac:dyDescent="0.25">
      <c r="A8" s="233"/>
      <c r="B8" s="233"/>
      <c r="C8" s="86" t="s">
        <v>119</v>
      </c>
      <c r="D8" s="92"/>
      <c r="E8" s="92"/>
      <c r="F8" s="92"/>
      <c r="G8" s="93" t="s">
        <v>120</v>
      </c>
      <c r="H8" s="94"/>
      <c r="I8" s="94"/>
      <c r="J8" s="94"/>
    </row>
    <row r="9" spans="1:10" ht="13.8" thickBot="1" x14ac:dyDescent="0.25">
      <c r="G9" s="95" t="s">
        <v>121</v>
      </c>
      <c r="H9" s="94"/>
      <c r="I9" s="94"/>
      <c r="J9" s="94"/>
    </row>
    <row r="10" spans="1:10" x14ac:dyDescent="0.2">
      <c r="A10" s="234" t="s">
        <v>132</v>
      </c>
      <c r="B10" s="236"/>
      <c r="C10" s="237"/>
    </row>
    <row r="11" spans="1:10" ht="13.8" thickBot="1" x14ac:dyDescent="0.25">
      <c r="A11" s="235"/>
      <c r="B11" s="238"/>
      <c r="C11" s="239"/>
      <c r="G11" s="96"/>
      <c r="H11" s="96"/>
      <c r="I11" s="96"/>
    </row>
    <row r="13" spans="1:10" x14ac:dyDescent="0.2">
      <c r="A13" t="s">
        <v>198</v>
      </c>
    </row>
    <row r="14" spans="1:10" ht="21" customHeight="1" x14ac:dyDescent="0.2">
      <c r="A14" s="176" t="s">
        <v>199</v>
      </c>
      <c r="B14" s="178"/>
      <c r="C14" s="177"/>
      <c r="D14" s="193"/>
      <c r="E14" s="194"/>
      <c r="F14" s="194"/>
      <c r="G14" s="194"/>
      <c r="H14" s="194"/>
      <c r="I14" s="194"/>
      <c r="J14" s="195"/>
    </row>
    <row r="15" spans="1:10" ht="21" customHeight="1" x14ac:dyDescent="0.2">
      <c r="A15" s="214" t="s">
        <v>200</v>
      </c>
      <c r="B15" s="215"/>
      <c r="C15" s="216"/>
      <c r="D15" s="223"/>
      <c r="E15" s="224"/>
      <c r="F15" s="224"/>
      <c r="G15" s="224"/>
      <c r="H15" s="224"/>
      <c r="I15" s="224"/>
      <c r="J15" s="225"/>
    </row>
    <row r="16" spans="1:10" ht="21" customHeight="1" x14ac:dyDescent="0.2">
      <c r="A16" s="217"/>
      <c r="B16" s="218"/>
      <c r="C16" s="219"/>
      <c r="D16" s="226"/>
      <c r="E16" s="227"/>
      <c r="F16" s="227"/>
      <c r="G16" s="227"/>
      <c r="H16" s="227"/>
      <c r="I16" s="227"/>
      <c r="J16" s="228"/>
    </row>
    <row r="17" spans="1:10" ht="21" customHeight="1" x14ac:dyDescent="0.2">
      <c r="A17" s="220"/>
      <c r="B17" s="221"/>
      <c r="C17" s="222"/>
      <c r="D17" s="229"/>
      <c r="E17" s="230"/>
      <c r="F17" s="230"/>
      <c r="G17" s="230"/>
      <c r="H17" s="230"/>
      <c r="I17" s="230"/>
      <c r="J17" s="231"/>
    </row>
    <row r="18" spans="1:10" ht="21" customHeight="1" x14ac:dyDescent="0.2">
      <c r="A18" s="176" t="s">
        <v>201</v>
      </c>
      <c r="B18" s="178"/>
      <c r="C18" s="177"/>
      <c r="D18" s="193"/>
      <c r="E18" s="194"/>
      <c r="F18" s="194"/>
      <c r="G18" s="194"/>
      <c r="H18" s="194"/>
      <c r="I18" s="194"/>
      <c r="J18" s="195"/>
    </row>
    <row r="19" spans="1:10" ht="21" customHeight="1" x14ac:dyDescent="0.2">
      <c r="A19" s="196" t="s">
        <v>202</v>
      </c>
      <c r="B19" s="197"/>
      <c r="C19" s="198"/>
      <c r="D19" s="199"/>
      <c r="E19" s="200"/>
      <c r="F19" s="200"/>
      <c r="G19" s="200"/>
      <c r="H19" s="200"/>
      <c r="I19" s="200"/>
      <c r="J19" s="201"/>
    </row>
    <row r="20" spans="1:10" ht="21" customHeight="1" x14ac:dyDescent="0.2">
      <c r="A20" s="202" t="s">
        <v>203</v>
      </c>
      <c r="B20" s="203"/>
      <c r="C20" s="204"/>
      <c r="D20" s="205" t="s">
        <v>204</v>
      </c>
      <c r="E20" s="206"/>
      <c r="F20" s="206"/>
      <c r="G20" s="206"/>
      <c r="H20" s="206"/>
      <c r="I20" s="206"/>
      <c r="J20" s="207"/>
    </row>
    <row r="21" spans="1:10" ht="21" customHeight="1" x14ac:dyDescent="0.2">
      <c r="A21" s="208" t="s">
        <v>205</v>
      </c>
      <c r="B21" s="209"/>
      <c r="C21" s="210"/>
      <c r="D21" s="211"/>
      <c r="E21" s="212"/>
      <c r="F21" s="212"/>
      <c r="G21" s="212"/>
      <c r="H21" s="212"/>
      <c r="I21" s="212"/>
      <c r="J21" s="213"/>
    </row>
    <row r="22" spans="1:10" ht="21" customHeight="1" x14ac:dyDescent="0.2">
      <c r="A22" s="176" t="s">
        <v>206</v>
      </c>
      <c r="B22" s="178"/>
      <c r="C22" s="177"/>
      <c r="D22" s="176" t="s">
        <v>207</v>
      </c>
      <c r="E22" s="178"/>
      <c r="F22" s="178" t="s">
        <v>208</v>
      </c>
      <c r="G22" s="178"/>
      <c r="H22" s="178" t="s">
        <v>209</v>
      </c>
      <c r="I22" s="178"/>
      <c r="J22" s="177"/>
    </row>
    <row r="24" spans="1:10" x14ac:dyDescent="0.2">
      <c r="A24" t="s">
        <v>210</v>
      </c>
    </row>
    <row r="25" spans="1:10" x14ac:dyDescent="0.2">
      <c r="A25" t="s">
        <v>169</v>
      </c>
    </row>
    <row r="26" spans="1:10" ht="21" customHeight="1" x14ac:dyDescent="0.2">
      <c r="A26" s="176" t="s">
        <v>170</v>
      </c>
      <c r="B26" s="178"/>
      <c r="C26" s="177"/>
      <c r="D26" s="176" t="s">
        <v>171</v>
      </c>
      <c r="E26" s="177"/>
      <c r="F26" s="178" t="s">
        <v>172</v>
      </c>
      <c r="G26" s="178"/>
      <c r="H26" s="178"/>
      <c r="I26" s="178"/>
      <c r="J26" s="177"/>
    </row>
    <row r="27" spans="1:10" ht="21" customHeight="1" x14ac:dyDescent="0.2">
      <c r="A27" s="176" t="s">
        <v>173</v>
      </c>
      <c r="B27" s="178"/>
      <c r="C27" s="177"/>
      <c r="D27" s="188"/>
      <c r="E27" s="189"/>
      <c r="F27" s="191"/>
      <c r="G27" s="191"/>
      <c r="H27" s="191"/>
      <c r="I27" s="191"/>
      <c r="J27" s="192"/>
    </row>
    <row r="28" spans="1:10" ht="21" customHeight="1" x14ac:dyDescent="0.2">
      <c r="A28" s="176" t="s">
        <v>174</v>
      </c>
      <c r="B28" s="178"/>
      <c r="C28" s="177"/>
      <c r="D28" s="188"/>
      <c r="E28" s="189"/>
      <c r="F28" s="191"/>
      <c r="G28" s="191"/>
      <c r="H28" s="191"/>
      <c r="I28" s="191"/>
      <c r="J28" s="192"/>
    </row>
    <row r="29" spans="1:10" ht="21" customHeight="1" x14ac:dyDescent="0.2">
      <c r="A29" s="176" t="s">
        <v>175</v>
      </c>
      <c r="B29" s="178"/>
      <c r="C29" s="177"/>
      <c r="D29" s="188"/>
      <c r="E29" s="189"/>
      <c r="F29" s="191"/>
      <c r="G29" s="191"/>
      <c r="H29" s="191"/>
      <c r="I29" s="191"/>
      <c r="J29" s="192"/>
    </row>
    <row r="30" spans="1:10" ht="21" customHeight="1" x14ac:dyDescent="0.2">
      <c r="A30" s="176" t="s">
        <v>176</v>
      </c>
      <c r="B30" s="178"/>
      <c r="C30" s="177"/>
      <c r="D30" s="188">
        <f>SUM(D27:E29)</f>
        <v>0</v>
      </c>
      <c r="E30" s="189"/>
      <c r="F30" s="178"/>
      <c r="G30" s="178"/>
      <c r="H30" s="178"/>
      <c r="I30" s="178"/>
      <c r="J30" s="177"/>
    </row>
    <row r="32" spans="1:10" x14ac:dyDescent="0.2">
      <c r="A32" t="s">
        <v>177</v>
      </c>
    </row>
    <row r="33" spans="1:10" ht="21" customHeight="1" x14ac:dyDescent="0.2">
      <c r="A33" s="176" t="s">
        <v>170</v>
      </c>
      <c r="B33" s="178"/>
      <c r="C33" s="177"/>
      <c r="D33" s="176" t="s">
        <v>171</v>
      </c>
      <c r="E33" s="177"/>
      <c r="F33" s="178" t="s">
        <v>172</v>
      </c>
      <c r="G33" s="178"/>
      <c r="H33" s="178"/>
      <c r="I33" s="178"/>
      <c r="J33" s="177"/>
    </row>
    <row r="34" spans="1:10" ht="21" customHeight="1" x14ac:dyDescent="0.2">
      <c r="A34" s="176" t="s">
        <v>178</v>
      </c>
      <c r="B34" s="178"/>
      <c r="C34" s="177"/>
      <c r="D34" s="188"/>
      <c r="E34" s="189"/>
      <c r="F34" s="193"/>
      <c r="G34" s="194"/>
      <c r="H34" s="194"/>
      <c r="I34" s="194"/>
      <c r="J34" s="195"/>
    </row>
    <row r="35" spans="1:10" ht="21" customHeight="1" x14ac:dyDescent="0.2">
      <c r="A35" s="176" t="s">
        <v>180</v>
      </c>
      <c r="B35" s="178"/>
      <c r="C35" s="177"/>
      <c r="D35" s="188"/>
      <c r="E35" s="189"/>
      <c r="F35" s="190"/>
      <c r="G35" s="191"/>
      <c r="H35" s="191"/>
      <c r="I35" s="191"/>
      <c r="J35" s="192"/>
    </row>
    <row r="36" spans="1:10" ht="21" customHeight="1" x14ac:dyDescent="0.2">
      <c r="A36" s="176" t="s">
        <v>182</v>
      </c>
      <c r="B36" s="178"/>
      <c r="C36" s="177"/>
      <c r="D36" s="188"/>
      <c r="E36" s="189"/>
      <c r="F36" s="190"/>
      <c r="G36" s="191"/>
      <c r="H36" s="191"/>
      <c r="I36" s="191"/>
      <c r="J36" s="192"/>
    </row>
    <row r="37" spans="1:10" ht="21" customHeight="1" x14ac:dyDescent="0.2">
      <c r="A37" s="176" t="s">
        <v>183</v>
      </c>
      <c r="B37" s="178"/>
      <c r="C37" s="177"/>
      <c r="D37" s="188"/>
      <c r="E37" s="189"/>
      <c r="F37" s="193"/>
      <c r="G37" s="194"/>
      <c r="H37" s="194"/>
      <c r="I37" s="194"/>
      <c r="J37" s="195"/>
    </row>
    <row r="38" spans="1:10" ht="21" customHeight="1" x14ac:dyDescent="0.2">
      <c r="A38" s="176" t="s">
        <v>70</v>
      </c>
      <c r="B38" s="178"/>
      <c r="C38" s="177"/>
      <c r="D38" s="188"/>
      <c r="E38" s="189"/>
      <c r="F38" s="190"/>
      <c r="G38" s="191"/>
      <c r="H38" s="191"/>
      <c r="I38" s="191"/>
      <c r="J38" s="192"/>
    </row>
    <row r="39" spans="1:10" ht="21" customHeight="1" x14ac:dyDescent="0.2">
      <c r="A39" s="176" t="s">
        <v>175</v>
      </c>
      <c r="B39" s="178"/>
      <c r="C39" s="177"/>
      <c r="D39" s="188"/>
      <c r="E39" s="189"/>
      <c r="F39" s="190"/>
      <c r="G39" s="191"/>
      <c r="H39" s="191"/>
      <c r="I39" s="191"/>
      <c r="J39" s="192"/>
    </row>
    <row r="40" spans="1:10" ht="21" customHeight="1" x14ac:dyDescent="0.2">
      <c r="A40" s="176" t="s">
        <v>176</v>
      </c>
      <c r="B40" s="178"/>
      <c r="C40" s="177"/>
      <c r="D40" s="188">
        <f>SUM(D34:E39)</f>
        <v>0</v>
      </c>
      <c r="E40" s="189"/>
      <c r="F40" s="190"/>
      <c r="G40" s="191"/>
      <c r="H40" s="191"/>
      <c r="I40" s="191"/>
      <c r="J40" s="192"/>
    </row>
  </sheetData>
  <customSheetViews>
    <customSheetView guid="{5828AA3F-8CCF-4EE2-BCB4-EC19DAFB2C1A}" scale="112" showPageBreaks="1" view="pageBreakPreview" topLeftCell="A16">
      <selection activeCell="A3" sqref="A3:J3"/>
      <pageMargins left="0.7" right="0.7" top="0.75" bottom="0.75" header="0.3" footer="0.3"/>
      <pageSetup paperSize="9" orientation="portrait" r:id="rId1"/>
    </customSheetView>
  </customSheetViews>
  <mergeCells count="61">
    <mergeCell ref="A2:J2"/>
    <mergeCell ref="A3:J3"/>
    <mergeCell ref="A5:J5"/>
    <mergeCell ref="A7:B8"/>
    <mergeCell ref="A10:A11"/>
    <mergeCell ref="B10:C11"/>
    <mergeCell ref="A14:C14"/>
    <mergeCell ref="D14:J14"/>
    <mergeCell ref="A15:C17"/>
    <mergeCell ref="D15:J17"/>
    <mergeCell ref="A18:C18"/>
    <mergeCell ref="D18:J18"/>
    <mergeCell ref="A19:C19"/>
    <mergeCell ref="D19:J19"/>
    <mergeCell ref="A20:C20"/>
    <mergeCell ref="D20:J20"/>
    <mergeCell ref="A21:C21"/>
    <mergeCell ref="D21:J21"/>
    <mergeCell ref="A22:C22"/>
    <mergeCell ref="D22:E22"/>
    <mergeCell ref="F22:G22"/>
    <mergeCell ref="H22:J22"/>
    <mergeCell ref="A26:C26"/>
    <mergeCell ref="D26:E26"/>
    <mergeCell ref="F26:J26"/>
    <mergeCell ref="A27:C27"/>
    <mergeCell ref="D27:E27"/>
    <mergeCell ref="F27:J27"/>
    <mergeCell ref="A28:C28"/>
    <mergeCell ref="D28:E28"/>
    <mergeCell ref="F28:J28"/>
    <mergeCell ref="A29:C29"/>
    <mergeCell ref="D29:E29"/>
    <mergeCell ref="F29:J29"/>
    <mergeCell ref="A30:C30"/>
    <mergeCell ref="D30:E30"/>
    <mergeCell ref="F30:J30"/>
    <mergeCell ref="A33:C33"/>
    <mergeCell ref="D33:E33"/>
    <mergeCell ref="F33:J33"/>
    <mergeCell ref="A34:C34"/>
    <mergeCell ref="D34:E34"/>
    <mergeCell ref="F34:J34"/>
    <mergeCell ref="A35:C35"/>
    <mergeCell ref="D35:E35"/>
    <mergeCell ref="F35:J35"/>
    <mergeCell ref="A36:C36"/>
    <mergeCell ref="D36:E36"/>
    <mergeCell ref="F36:J36"/>
    <mergeCell ref="A37:C37"/>
    <mergeCell ref="D37:E37"/>
    <mergeCell ref="F37:J37"/>
    <mergeCell ref="A38:C38"/>
    <mergeCell ref="D38:E38"/>
    <mergeCell ref="F38:J38"/>
    <mergeCell ref="A39:C39"/>
    <mergeCell ref="D39:E39"/>
    <mergeCell ref="F39:J39"/>
    <mergeCell ref="A40:C40"/>
    <mergeCell ref="D40:E40"/>
    <mergeCell ref="F40:J40"/>
  </mergeCells>
  <phoneticPr fontId="1"/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O41"/>
  <sheetViews>
    <sheetView view="pageBreakPreview" topLeftCell="A17" zoomScale="106" zoomScaleNormal="100" zoomScaleSheetLayoutView="106" workbookViewId="0">
      <selection activeCell="D20" sqref="D20:J20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5" ht="28.5" customHeight="1" x14ac:dyDescent="0.2"/>
    <row r="2" spans="1:15" ht="13.5" customHeight="1" x14ac:dyDescent="0.2">
      <c r="A2" t="s">
        <v>194</v>
      </c>
      <c r="E2" s="97"/>
    </row>
    <row r="3" spans="1:15" x14ac:dyDescent="0.2">
      <c r="A3" s="218" t="s">
        <v>230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5" x14ac:dyDescent="0.2">
      <c r="A4" s="218" t="s">
        <v>195</v>
      </c>
      <c r="B4" s="218"/>
      <c r="C4" s="218"/>
      <c r="D4" s="218"/>
      <c r="E4" s="218"/>
      <c r="F4" s="218"/>
      <c r="G4" s="218"/>
      <c r="H4" s="218"/>
      <c r="I4" s="218"/>
      <c r="J4" s="218"/>
    </row>
    <row r="5" spans="1:15" ht="7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</row>
    <row r="6" spans="1:15" x14ac:dyDescent="0.2">
      <c r="A6" s="218" t="s">
        <v>196</v>
      </c>
      <c r="B6" s="218"/>
      <c r="C6" s="218"/>
      <c r="D6" s="218"/>
      <c r="E6" s="218"/>
      <c r="F6" s="218"/>
      <c r="G6" s="218"/>
      <c r="H6" s="218"/>
      <c r="I6" s="218"/>
      <c r="J6" s="218"/>
    </row>
    <row r="8" spans="1:15" x14ac:dyDescent="0.2">
      <c r="A8" s="233" t="s">
        <v>197</v>
      </c>
      <c r="B8" s="233"/>
      <c r="D8" s="91"/>
      <c r="E8" s="91"/>
      <c r="F8" s="91"/>
      <c r="G8" s="91"/>
    </row>
    <row r="9" spans="1:15" ht="13.8" thickBot="1" x14ac:dyDescent="0.25">
      <c r="A9" s="233"/>
      <c r="B9" s="233"/>
      <c r="C9" s="86" t="s">
        <v>119</v>
      </c>
      <c r="D9" s="242" t="s">
        <v>137</v>
      </c>
      <c r="E9" s="242"/>
      <c r="F9" s="242"/>
      <c r="G9" s="93" t="s">
        <v>120</v>
      </c>
      <c r="H9" s="243" t="s">
        <v>137</v>
      </c>
      <c r="I9" s="243"/>
      <c r="J9" s="243"/>
      <c r="M9" s="91"/>
      <c r="N9" s="91"/>
      <c r="O9" s="91"/>
    </row>
    <row r="10" spans="1:15" ht="13.8" thickBot="1" x14ac:dyDescent="0.25">
      <c r="G10" s="95" t="s">
        <v>121</v>
      </c>
      <c r="H10" s="240" t="s">
        <v>211</v>
      </c>
      <c r="I10" s="240"/>
      <c r="J10" s="240"/>
      <c r="M10" s="91"/>
      <c r="N10" s="91"/>
      <c r="O10" s="91"/>
    </row>
    <row r="11" spans="1:15" x14ac:dyDescent="0.2">
      <c r="A11" s="234" t="s">
        <v>132</v>
      </c>
      <c r="B11" s="236">
        <v>6</v>
      </c>
      <c r="C11" s="237"/>
    </row>
    <row r="12" spans="1:15" ht="13.8" thickBot="1" x14ac:dyDescent="0.25">
      <c r="A12" s="235"/>
      <c r="B12" s="238"/>
      <c r="C12" s="239"/>
      <c r="F12" s="95"/>
      <c r="G12" s="241"/>
      <c r="H12" s="241"/>
      <c r="I12" s="241"/>
    </row>
    <row r="14" spans="1:15" x14ac:dyDescent="0.2">
      <c r="A14" t="s">
        <v>198</v>
      </c>
    </row>
    <row r="15" spans="1:15" ht="21" customHeight="1" x14ac:dyDescent="0.2">
      <c r="A15" s="176" t="s">
        <v>199</v>
      </c>
      <c r="B15" s="178"/>
      <c r="C15" s="177"/>
      <c r="D15" s="193" t="s">
        <v>212</v>
      </c>
      <c r="E15" s="194"/>
      <c r="F15" s="194"/>
      <c r="G15" s="194"/>
      <c r="H15" s="194"/>
      <c r="I15" s="194"/>
      <c r="J15" s="195"/>
    </row>
    <row r="16" spans="1:15" ht="21" customHeight="1" x14ac:dyDescent="0.2">
      <c r="A16" s="214" t="s">
        <v>200</v>
      </c>
      <c r="B16" s="215"/>
      <c r="C16" s="216"/>
      <c r="D16" s="223"/>
      <c r="E16" s="224"/>
      <c r="F16" s="224"/>
      <c r="G16" s="224"/>
      <c r="H16" s="224"/>
      <c r="I16" s="224"/>
      <c r="J16" s="225"/>
    </row>
    <row r="17" spans="1:10" ht="21" customHeight="1" x14ac:dyDescent="0.2">
      <c r="A17" s="217"/>
      <c r="B17" s="218"/>
      <c r="C17" s="219"/>
      <c r="D17" s="226"/>
      <c r="E17" s="227"/>
      <c r="F17" s="227"/>
      <c r="G17" s="227"/>
      <c r="H17" s="227"/>
      <c r="I17" s="227"/>
      <c r="J17" s="228"/>
    </row>
    <row r="18" spans="1:10" ht="21" customHeight="1" x14ac:dyDescent="0.2">
      <c r="A18" s="220"/>
      <c r="B18" s="221"/>
      <c r="C18" s="222"/>
      <c r="D18" s="229"/>
      <c r="E18" s="230"/>
      <c r="F18" s="230"/>
      <c r="G18" s="230"/>
      <c r="H18" s="230"/>
      <c r="I18" s="230"/>
      <c r="J18" s="231"/>
    </row>
    <row r="19" spans="1:10" ht="21" customHeight="1" x14ac:dyDescent="0.2">
      <c r="A19" s="176" t="s">
        <v>201</v>
      </c>
      <c r="B19" s="178"/>
      <c r="C19" s="177"/>
      <c r="D19" s="193" t="s">
        <v>231</v>
      </c>
      <c r="E19" s="194"/>
      <c r="F19" s="194"/>
      <c r="G19" s="194"/>
      <c r="H19" s="194"/>
      <c r="I19" s="194"/>
      <c r="J19" s="195"/>
    </row>
    <row r="20" spans="1:10" ht="21" customHeight="1" x14ac:dyDescent="0.2">
      <c r="A20" s="196" t="s">
        <v>202</v>
      </c>
      <c r="B20" s="197"/>
      <c r="C20" s="198"/>
      <c r="D20" s="199" t="s">
        <v>145</v>
      </c>
      <c r="E20" s="200"/>
      <c r="F20" s="200"/>
      <c r="G20" s="200"/>
      <c r="H20" s="200"/>
      <c r="I20" s="200"/>
      <c r="J20" s="201"/>
    </row>
    <row r="21" spans="1:10" ht="21" customHeight="1" x14ac:dyDescent="0.2">
      <c r="A21" s="202" t="s">
        <v>203</v>
      </c>
      <c r="B21" s="203"/>
      <c r="C21" s="204"/>
      <c r="D21" s="205" t="s">
        <v>213</v>
      </c>
      <c r="E21" s="206"/>
      <c r="F21" s="206"/>
      <c r="G21" s="206"/>
      <c r="H21" s="206"/>
      <c r="I21" s="206"/>
      <c r="J21" s="207"/>
    </row>
    <row r="22" spans="1:10" ht="21" customHeight="1" x14ac:dyDescent="0.2">
      <c r="A22" s="208" t="s">
        <v>205</v>
      </c>
      <c r="B22" s="209"/>
      <c r="C22" s="210"/>
      <c r="D22" s="211"/>
      <c r="E22" s="212"/>
      <c r="F22" s="212"/>
      <c r="G22" s="212"/>
      <c r="H22" s="212"/>
      <c r="I22" s="212"/>
      <c r="J22" s="213"/>
    </row>
    <row r="23" spans="1:10" ht="21" customHeight="1" x14ac:dyDescent="0.2">
      <c r="A23" s="176" t="s">
        <v>206</v>
      </c>
      <c r="B23" s="178"/>
      <c r="C23" s="177"/>
      <c r="D23" s="176" t="s">
        <v>214</v>
      </c>
      <c r="E23" s="178"/>
      <c r="F23" s="178" t="s">
        <v>215</v>
      </c>
      <c r="G23" s="178"/>
      <c r="H23" s="178" t="s">
        <v>216</v>
      </c>
      <c r="I23" s="178"/>
      <c r="J23" s="177"/>
    </row>
    <row r="25" spans="1:10" x14ac:dyDescent="0.2">
      <c r="A25" t="s">
        <v>210</v>
      </c>
    </row>
    <row r="26" spans="1:10" x14ac:dyDescent="0.2">
      <c r="A26" t="s">
        <v>169</v>
      </c>
    </row>
    <row r="27" spans="1:10" ht="21" customHeight="1" x14ac:dyDescent="0.2">
      <c r="A27" s="176" t="s">
        <v>170</v>
      </c>
      <c r="B27" s="178"/>
      <c r="C27" s="177"/>
      <c r="D27" s="176" t="s">
        <v>171</v>
      </c>
      <c r="E27" s="177"/>
      <c r="F27" s="178" t="s">
        <v>172</v>
      </c>
      <c r="G27" s="178"/>
      <c r="H27" s="178"/>
      <c r="I27" s="178"/>
      <c r="J27" s="177"/>
    </row>
    <row r="28" spans="1:10" ht="21" customHeight="1" x14ac:dyDescent="0.2">
      <c r="A28" s="176" t="s">
        <v>173</v>
      </c>
      <c r="B28" s="178"/>
      <c r="C28" s="177"/>
      <c r="D28" s="188">
        <v>100000</v>
      </c>
      <c r="E28" s="189"/>
      <c r="F28" s="191" t="s">
        <v>217</v>
      </c>
      <c r="G28" s="191"/>
      <c r="H28" s="191"/>
      <c r="I28" s="191"/>
      <c r="J28" s="192"/>
    </row>
    <row r="29" spans="1:10" ht="21" customHeight="1" x14ac:dyDescent="0.2">
      <c r="A29" s="176" t="s">
        <v>174</v>
      </c>
      <c r="B29" s="178"/>
      <c r="C29" s="177"/>
      <c r="D29" s="188">
        <v>34000</v>
      </c>
      <c r="E29" s="189"/>
      <c r="F29" s="191" t="s">
        <v>63</v>
      </c>
      <c r="G29" s="191"/>
      <c r="H29" s="191"/>
      <c r="I29" s="191"/>
      <c r="J29" s="192"/>
    </row>
    <row r="30" spans="1:10" ht="21" customHeight="1" x14ac:dyDescent="0.2">
      <c r="A30" s="176" t="s">
        <v>175</v>
      </c>
      <c r="B30" s="178"/>
      <c r="C30" s="177"/>
      <c r="D30" s="188"/>
      <c r="E30" s="189"/>
      <c r="F30" s="191"/>
      <c r="G30" s="191"/>
      <c r="H30" s="191"/>
      <c r="I30" s="191"/>
      <c r="J30" s="192"/>
    </row>
    <row r="31" spans="1:10" ht="21" customHeight="1" x14ac:dyDescent="0.2">
      <c r="A31" s="176" t="s">
        <v>176</v>
      </c>
      <c r="B31" s="178"/>
      <c r="C31" s="177"/>
      <c r="D31" s="188">
        <f>SUM(D28:E30)</f>
        <v>134000</v>
      </c>
      <c r="E31" s="189"/>
      <c r="F31" s="178"/>
      <c r="G31" s="178"/>
      <c r="H31" s="178"/>
      <c r="I31" s="178"/>
      <c r="J31" s="177"/>
    </row>
    <row r="33" spans="1:10" x14ac:dyDescent="0.2">
      <c r="A33" t="s">
        <v>177</v>
      </c>
    </row>
    <row r="34" spans="1:10" ht="21" customHeight="1" x14ac:dyDescent="0.2">
      <c r="A34" s="176" t="s">
        <v>170</v>
      </c>
      <c r="B34" s="178"/>
      <c r="C34" s="177"/>
      <c r="D34" s="176" t="s">
        <v>171</v>
      </c>
      <c r="E34" s="177"/>
      <c r="F34" s="178" t="s">
        <v>172</v>
      </c>
      <c r="G34" s="178"/>
      <c r="H34" s="178"/>
      <c r="I34" s="178"/>
      <c r="J34" s="177"/>
    </row>
    <row r="35" spans="1:10" ht="21" customHeight="1" x14ac:dyDescent="0.2">
      <c r="A35" s="176" t="s">
        <v>178</v>
      </c>
      <c r="B35" s="178"/>
      <c r="C35" s="177"/>
      <c r="D35" s="188">
        <v>49000</v>
      </c>
      <c r="E35" s="189"/>
      <c r="F35" s="193" t="s">
        <v>218</v>
      </c>
      <c r="G35" s="194"/>
      <c r="H35" s="194"/>
      <c r="I35" s="194"/>
      <c r="J35" s="195"/>
    </row>
    <row r="36" spans="1:10" ht="21" customHeight="1" x14ac:dyDescent="0.2">
      <c r="A36" s="176" t="s">
        <v>180</v>
      </c>
      <c r="B36" s="178"/>
      <c r="C36" s="177"/>
      <c r="D36" s="188">
        <v>50000</v>
      </c>
      <c r="E36" s="189"/>
      <c r="F36" s="190"/>
      <c r="G36" s="191"/>
      <c r="H36" s="191"/>
      <c r="I36" s="191"/>
      <c r="J36" s="192"/>
    </row>
    <row r="37" spans="1:10" ht="21" customHeight="1" x14ac:dyDescent="0.2">
      <c r="A37" s="176" t="s">
        <v>182</v>
      </c>
      <c r="B37" s="178"/>
      <c r="C37" s="177"/>
      <c r="D37" s="188">
        <v>10000</v>
      </c>
      <c r="E37" s="189"/>
      <c r="F37" s="193" t="s">
        <v>219</v>
      </c>
      <c r="G37" s="194"/>
      <c r="H37" s="194"/>
      <c r="I37" s="194"/>
      <c r="J37" s="195"/>
    </row>
    <row r="38" spans="1:10" ht="21" customHeight="1" x14ac:dyDescent="0.2">
      <c r="A38" s="176" t="s">
        <v>183</v>
      </c>
      <c r="B38" s="178"/>
      <c r="C38" s="177"/>
      <c r="D38" s="188">
        <v>14000</v>
      </c>
      <c r="E38" s="189"/>
      <c r="F38" s="193" t="s">
        <v>220</v>
      </c>
      <c r="G38" s="194"/>
      <c r="H38" s="194"/>
      <c r="I38" s="194"/>
      <c r="J38" s="195"/>
    </row>
    <row r="39" spans="1:10" ht="21" customHeight="1" x14ac:dyDescent="0.2">
      <c r="A39" s="176" t="s">
        <v>70</v>
      </c>
      <c r="B39" s="178"/>
      <c r="C39" s="177"/>
      <c r="D39" s="188">
        <v>11000</v>
      </c>
      <c r="E39" s="189"/>
      <c r="F39" s="193" t="s">
        <v>221</v>
      </c>
      <c r="G39" s="194"/>
      <c r="H39" s="194"/>
      <c r="I39" s="194"/>
      <c r="J39" s="195"/>
    </row>
    <row r="40" spans="1:10" ht="21" customHeight="1" x14ac:dyDescent="0.2">
      <c r="A40" s="176" t="s">
        <v>175</v>
      </c>
      <c r="B40" s="178"/>
      <c r="C40" s="177"/>
      <c r="D40" s="188"/>
      <c r="E40" s="189"/>
      <c r="F40" s="190"/>
      <c r="G40" s="191"/>
      <c r="H40" s="191"/>
      <c r="I40" s="191"/>
      <c r="J40" s="192"/>
    </row>
    <row r="41" spans="1:10" ht="21" customHeight="1" x14ac:dyDescent="0.2">
      <c r="A41" s="176" t="s">
        <v>176</v>
      </c>
      <c r="B41" s="178"/>
      <c r="C41" s="177"/>
      <c r="D41" s="188">
        <f>SUM(D35:E40)</f>
        <v>134000</v>
      </c>
      <c r="E41" s="189"/>
      <c r="F41" s="190"/>
      <c r="G41" s="191"/>
      <c r="H41" s="191"/>
      <c r="I41" s="191"/>
      <c r="J41" s="192"/>
    </row>
  </sheetData>
  <customSheetViews>
    <customSheetView guid="{5828AA3F-8CCF-4EE2-BCB4-EC19DAFB2C1A}" scale="106" showPageBreaks="1" view="pageBreakPreview">
      <selection activeCell="D20" sqref="D20:J20"/>
      <pageMargins left="0.7" right="0.7" top="0.75" bottom="0.75" header="0.3" footer="0.3"/>
      <pageSetup paperSize="9" orientation="portrait" r:id="rId1"/>
    </customSheetView>
  </customSheetViews>
  <mergeCells count="65">
    <mergeCell ref="A3:J3"/>
    <mergeCell ref="A4:J4"/>
    <mergeCell ref="A6:J6"/>
    <mergeCell ref="A8:B9"/>
    <mergeCell ref="D9:F9"/>
    <mergeCell ref="H9:J9"/>
    <mergeCell ref="H10:J10"/>
    <mergeCell ref="A11:A12"/>
    <mergeCell ref="B11:C12"/>
    <mergeCell ref="G12:I12"/>
    <mergeCell ref="A15:C15"/>
    <mergeCell ref="D15:J15"/>
    <mergeCell ref="A16:C18"/>
    <mergeCell ref="D16:J18"/>
    <mergeCell ref="A19:C19"/>
    <mergeCell ref="D19:J19"/>
    <mergeCell ref="A20:C20"/>
    <mergeCell ref="D20:J20"/>
    <mergeCell ref="A21:C21"/>
    <mergeCell ref="D21:J21"/>
    <mergeCell ref="A22:C22"/>
    <mergeCell ref="D22:J22"/>
    <mergeCell ref="A23:C23"/>
    <mergeCell ref="D23:E23"/>
    <mergeCell ref="F23:G23"/>
    <mergeCell ref="H23:J23"/>
    <mergeCell ref="A27:C27"/>
    <mergeCell ref="D27:E27"/>
    <mergeCell ref="F27:J27"/>
    <mergeCell ref="A28:C28"/>
    <mergeCell ref="D28:E28"/>
    <mergeCell ref="F28:J28"/>
    <mergeCell ref="A29:C29"/>
    <mergeCell ref="D29:E29"/>
    <mergeCell ref="F29:J29"/>
    <mergeCell ref="A30:C30"/>
    <mergeCell ref="D30:E30"/>
    <mergeCell ref="F30:J30"/>
    <mergeCell ref="A31:C31"/>
    <mergeCell ref="D31:E31"/>
    <mergeCell ref="F31:J31"/>
    <mergeCell ref="A34:C34"/>
    <mergeCell ref="D34:E34"/>
    <mergeCell ref="F34:J34"/>
    <mergeCell ref="A35:C35"/>
    <mergeCell ref="D35:E35"/>
    <mergeCell ref="F35:J35"/>
    <mergeCell ref="A36:C36"/>
    <mergeCell ref="D36:E36"/>
    <mergeCell ref="F36:J36"/>
    <mergeCell ref="A37:C37"/>
    <mergeCell ref="D37:E37"/>
    <mergeCell ref="F37:J37"/>
    <mergeCell ref="A38:C38"/>
    <mergeCell ref="D38:E38"/>
    <mergeCell ref="F38:J38"/>
    <mergeCell ref="A41:C41"/>
    <mergeCell ref="D41:E41"/>
    <mergeCell ref="F41:J41"/>
    <mergeCell ref="A39:C39"/>
    <mergeCell ref="D39:E39"/>
    <mergeCell ref="F39:J39"/>
    <mergeCell ref="A40:C40"/>
    <mergeCell ref="D40:E40"/>
    <mergeCell ref="F40:J40"/>
  </mergeCells>
  <phoneticPr fontId="1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A68"/>
  <sheetViews>
    <sheetView view="pageBreakPreview" zoomScaleNormal="100" zoomScaleSheetLayoutView="100" workbookViewId="0">
      <pane ySplit="8" topLeftCell="A43" activePane="bottomLeft" state="frozen"/>
      <selection pane="bottomLeft" activeCell="B9" sqref="B9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7" ht="21" customHeight="1" x14ac:dyDescent="0.2">
      <c r="A1" s="1" t="s">
        <v>52</v>
      </c>
    </row>
    <row r="2" spans="1:27" ht="24.75" customHeight="1" x14ac:dyDescent="0.2">
      <c r="A2" s="126" t="s">
        <v>262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W2" s="1" t="s">
        <v>238</v>
      </c>
      <c r="Y2" s="1" t="s">
        <v>239</v>
      </c>
      <c r="Z2" s="1" t="s">
        <v>240</v>
      </c>
      <c r="AA2" s="1" t="s">
        <v>241</v>
      </c>
    </row>
    <row r="3" spans="1:27" ht="24.75" customHeight="1" x14ac:dyDescent="0.2">
      <c r="A3" s="126" t="s">
        <v>51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V3" s="31" t="s">
        <v>242</v>
      </c>
      <c r="W3" s="1">
        <f>COUNTIF($C$9:$C$68,V3)</f>
        <v>0</v>
      </c>
      <c r="Z3" s="1">
        <f>SUMIF($C$9:$C$68,V3,$R$9:$R$68)</f>
        <v>0</v>
      </c>
      <c r="AA3" s="1">
        <f>SUMIF($C$9:$C$68,V3,$S$9:$S$68)+SUMIF($C$9:$C$68,V3,$T$9:$T$68)</f>
        <v>0</v>
      </c>
    </row>
    <row r="4" spans="1:27" ht="19.5" customHeight="1" x14ac:dyDescent="0.2">
      <c r="V4" s="1" t="s">
        <v>243</v>
      </c>
      <c r="W4" s="1">
        <f>COUNTIF($C$9:$C$68,"*練習会")</f>
        <v>0</v>
      </c>
      <c r="Y4" s="1">
        <f>COUNTIF($C$9:$C$68,"地区*")</f>
        <v>0</v>
      </c>
      <c r="Z4" s="1">
        <f>SUMIF($C$9:$C$68,"*練習会",$R$9:$R$68)</f>
        <v>0</v>
      </c>
      <c r="AA4" s="1">
        <f>SUMIF($C$9:$C$68,"*練習会",$S$9:$S$68)+SUMIF($C$9:$C$68,"*練習会",$T$9:$T$68)</f>
        <v>0</v>
      </c>
    </row>
    <row r="5" spans="1:27" ht="29.25" customHeight="1" x14ac:dyDescent="0.2">
      <c r="B5" s="11" t="s">
        <v>18</v>
      </c>
      <c r="C5" s="52"/>
      <c r="D5" s="130" t="s">
        <v>19</v>
      </c>
      <c r="E5" s="130"/>
      <c r="F5" s="130"/>
      <c r="G5" s="130"/>
      <c r="H5" s="129"/>
      <c r="I5" s="129"/>
      <c r="J5" s="129"/>
      <c r="K5" s="129"/>
      <c r="L5" s="129"/>
      <c r="M5" s="129"/>
      <c r="N5" s="58"/>
      <c r="O5" s="124" t="s">
        <v>30</v>
      </c>
      <c r="P5" s="124"/>
      <c r="Q5" s="32"/>
      <c r="S5" s="59"/>
      <c r="T5" s="59"/>
      <c r="W5" s="1" t="s">
        <v>244</v>
      </c>
      <c r="X5" s="1" t="s">
        <v>245</v>
      </c>
      <c r="Y5" s="1" t="s">
        <v>246</v>
      </c>
      <c r="Z5" s="1" t="s">
        <v>247</v>
      </c>
      <c r="AA5" s="1" t="s">
        <v>248</v>
      </c>
    </row>
    <row r="6" spans="1:27" x14ac:dyDescent="0.2">
      <c r="V6" s="31" t="s">
        <v>249</v>
      </c>
      <c r="W6" s="1">
        <f>COUNTIF($C$9:$C$68,"*合宿")+COUNTIF($C$9:$C$68,"*遠征")</f>
        <v>0</v>
      </c>
      <c r="X6" s="1">
        <f>SUMIF($C$9:$C$68,"*合宿",$M$9:$M$68)+SUMIF($C$9:$C$68,"*遠征",$M$9:$M$68)</f>
        <v>0</v>
      </c>
      <c r="Y6" s="1">
        <f>SUMIF($C$9:$C$68,"*合宿",$O$9:$O$68)+SUMIF($C$9:$C$68,"*遠征",$O$9:$O$68)</f>
        <v>0</v>
      </c>
      <c r="Z6" s="1">
        <f>SUMIF($C$9:$C$68,"*合宿",$R$9:$R$68)+SUMIF($C$9:$C$68,"*遠征",$R$9:$R$68)</f>
        <v>0</v>
      </c>
      <c r="AA6" s="1">
        <f>SUMIF($C$9:$C$68,"*合宿",$S$9:$S$68)+SUMIF($C$9:$C$68,"*遠征",$S$9:$S$68)+SUMIF($C$9:$C$68,"*合宿",$T$9:$T$68)+SUMIF($C$9:$C$68,"*遠征",$T$9:$T$68)</f>
        <v>0</v>
      </c>
    </row>
    <row r="7" spans="1:27" ht="20.25" customHeight="1" x14ac:dyDescent="0.2">
      <c r="A7" s="127" t="s">
        <v>21</v>
      </c>
      <c r="B7" s="125" t="s">
        <v>42</v>
      </c>
      <c r="C7" s="125" t="s">
        <v>5</v>
      </c>
      <c r="D7" s="125" t="s">
        <v>6</v>
      </c>
      <c r="E7" s="125"/>
      <c r="F7" s="125"/>
      <c r="G7" s="125"/>
      <c r="H7" s="125"/>
      <c r="I7" s="125"/>
      <c r="J7" s="125"/>
      <c r="K7" s="125"/>
      <c r="L7" s="125"/>
      <c r="M7" s="125" t="s">
        <v>7</v>
      </c>
      <c r="N7" s="125"/>
      <c r="O7" s="125" t="s">
        <v>8</v>
      </c>
      <c r="P7" s="125"/>
      <c r="Q7" s="125" t="s">
        <v>9</v>
      </c>
      <c r="R7" s="125" t="s">
        <v>23</v>
      </c>
      <c r="S7" s="125"/>
      <c r="T7" s="125"/>
    </row>
    <row r="8" spans="1:27" ht="20.25" customHeight="1" x14ac:dyDescent="0.2">
      <c r="A8" s="128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60" t="s">
        <v>22</v>
      </c>
      <c r="S8" s="34" t="s">
        <v>24</v>
      </c>
      <c r="T8" s="34" t="s">
        <v>25</v>
      </c>
    </row>
    <row r="9" spans="1:27" ht="32.25" customHeight="1" x14ac:dyDescent="0.2">
      <c r="A9" s="51">
        <v>1</v>
      </c>
      <c r="B9" s="53"/>
      <c r="C9" s="53"/>
      <c r="D9" s="61"/>
      <c r="E9" s="62" t="s">
        <v>10</v>
      </c>
      <c r="F9" s="62"/>
      <c r="G9" s="62" t="s">
        <v>11</v>
      </c>
      <c r="H9" s="63" t="s">
        <v>12</v>
      </c>
      <c r="I9" s="62"/>
      <c r="J9" s="62" t="s">
        <v>10</v>
      </c>
      <c r="K9" s="62"/>
      <c r="L9" s="64" t="s">
        <v>11</v>
      </c>
      <c r="M9" s="61"/>
      <c r="N9" s="64" t="s">
        <v>13</v>
      </c>
      <c r="O9" s="61"/>
      <c r="P9" s="64" t="s">
        <v>11</v>
      </c>
      <c r="Q9" s="53"/>
      <c r="R9" s="65">
        <f>SUMIFS('3-3参加者名簿'!$F$10:$F$259,'3-3参加者名簿'!$B$10:$B$259,'3-3参加者名簿'!$BS$4)</f>
        <v>0</v>
      </c>
      <c r="S9" s="65">
        <f>SUMIFS('3-3参加者名簿'!$F$10:$F$259,'3-3参加者名簿'!$B$10:$B$259,'3-3参加者名簿'!$BS$5,'3-3参加者名簿'!$D$10:$D$259,'3-3参加者名簿'!$BR$4)</f>
        <v>0</v>
      </c>
      <c r="T9" s="65">
        <f>SUMIFS('3-3参加者名簿'!$F$10:$F$259,'3-3参加者名簿'!$B$10:$B$259,'3-3参加者名簿'!$BS$5,'3-3参加者名簿'!$D$10:$D$259,'3-3参加者名簿'!$BR$5)</f>
        <v>0</v>
      </c>
    </row>
    <row r="10" spans="1:27" ht="32.25" customHeight="1" x14ac:dyDescent="0.2">
      <c r="A10" s="51">
        <v>2</v>
      </c>
      <c r="B10" s="53"/>
      <c r="C10" s="53"/>
      <c r="D10" s="61"/>
      <c r="E10" s="62" t="s">
        <v>10</v>
      </c>
      <c r="F10" s="62"/>
      <c r="G10" s="62" t="s">
        <v>11</v>
      </c>
      <c r="H10" s="63" t="s">
        <v>223</v>
      </c>
      <c r="I10" s="62"/>
      <c r="J10" s="62" t="s">
        <v>10</v>
      </c>
      <c r="K10" s="62"/>
      <c r="L10" s="64" t="s">
        <v>11</v>
      </c>
      <c r="M10" s="61"/>
      <c r="N10" s="64" t="s">
        <v>13</v>
      </c>
      <c r="O10" s="61"/>
      <c r="P10" s="64" t="s">
        <v>11</v>
      </c>
      <c r="Q10" s="53"/>
      <c r="R10" s="65">
        <f>SUMIFS('3-3参加者名簿'!$G$10:$G$259,'3-3参加者名簿'!$B$10:$B$259,'3-3参加者名簿'!$BS$4)</f>
        <v>0</v>
      </c>
      <c r="S10" s="65">
        <f>SUMIFS('3-3参加者名簿'!$G$10:$G$259,'3-3参加者名簿'!$B$10:$B$259,'3-3参加者名簿'!$BS$5,'3-3参加者名簿'!$D$10:$D$259,'3-3参加者名簿'!$BR$4)</f>
        <v>0</v>
      </c>
      <c r="T10" s="65">
        <f>SUMIFS('3-3参加者名簿'!$G$10:$G$259,'3-3参加者名簿'!$B$10:$B$259,'3-3参加者名簿'!$BS$5,'3-3参加者名簿'!$D$10:$D$259,'3-3参加者名簿'!$BR$5)</f>
        <v>0</v>
      </c>
    </row>
    <row r="11" spans="1:27" ht="32.25" customHeight="1" x14ac:dyDescent="0.2">
      <c r="A11" s="51">
        <v>3</v>
      </c>
      <c r="B11" s="53"/>
      <c r="C11" s="53"/>
      <c r="D11" s="61"/>
      <c r="E11" s="62" t="s">
        <v>10</v>
      </c>
      <c r="F11" s="62"/>
      <c r="G11" s="62" t="s">
        <v>11</v>
      </c>
      <c r="H11" s="63" t="s">
        <v>223</v>
      </c>
      <c r="I11" s="62"/>
      <c r="J11" s="62" t="s">
        <v>10</v>
      </c>
      <c r="K11" s="62"/>
      <c r="L11" s="64" t="s">
        <v>11</v>
      </c>
      <c r="M11" s="61"/>
      <c r="N11" s="64" t="s">
        <v>13</v>
      </c>
      <c r="O11" s="61"/>
      <c r="P11" s="64" t="s">
        <v>11</v>
      </c>
      <c r="Q11" s="53"/>
      <c r="R11" s="65">
        <f>SUMIFS('3-3参加者名簿'!$H$10:$H$259,'3-3参加者名簿'!$B$10:$B$259,'3-3参加者名簿'!$BS$4)</f>
        <v>0</v>
      </c>
      <c r="S11" s="65">
        <f>SUMIFS('3-3参加者名簿'!$H$10:$H$259,'3-3参加者名簿'!$B$10:$B$259,'3-3参加者名簿'!$BS$5,'3-3参加者名簿'!$D$10:$D$259,'3-3参加者名簿'!$BR$4)</f>
        <v>0</v>
      </c>
      <c r="T11" s="65">
        <f>SUMIFS('3-3参加者名簿'!$H$10:$H$259,'3-3参加者名簿'!$B$10:$B$259,'3-3参加者名簿'!$BS$5,'3-3参加者名簿'!$D$10:$D$259,'3-3参加者名簿'!$BR$5)</f>
        <v>0</v>
      </c>
    </row>
    <row r="12" spans="1:27" ht="32.25" customHeight="1" x14ac:dyDescent="0.2">
      <c r="A12" s="51">
        <v>4</v>
      </c>
      <c r="B12" s="53"/>
      <c r="C12" s="53"/>
      <c r="D12" s="61"/>
      <c r="E12" s="62" t="s">
        <v>10</v>
      </c>
      <c r="F12" s="62"/>
      <c r="G12" s="62" t="s">
        <v>11</v>
      </c>
      <c r="H12" s="63" t="s">
        <v>223</v>
      </c>
      <c r="I12" s="62"/>
      <c r="J12" s="62" t="s">
        <v>10</v>
      </c>
      <c r="K12" s="62"/>
      <c r="L12" s="64" t="s">
        <v>11</v>
      </c>
      <c r="M12" s="61"/>
      <c r="N12" s="64" t="s">
        <v>13</v>
      </c>
      <c r="O12" s="61"/>
      <c r="P12" s="64" t="s">
        <v>11</v>
      </c>
      <c r="Q12" s="53"/>
      <c r="R12" s="65">
        <f>SUMIFS('3-3参加者名簿'!$I$10:$I$259,'3-3参加者名簿'!$B$10:$B$259,'3-3参加者名簿'!$BS$4)</f>
        <v>0</v>
      </c>
      <c r="S12" s="65">
        <f>SUMIFS('3-3参加者名簿'!$I$10:$I$259,'3-3参加者名簿'!$B$10:$B$259,'3-3参加者名簿'!$BS$5,'3-3参加者名簿'!$D$10:$D$259,'3-3参加者名簿'!$BR$4)</f>
        <v>0</v>
      </c>
      <c r="T12" s="65">
        <f>SUMIFS('3-3参加者名簿'!$I$10:$I$259,'3-3参加者名簿'!$B$10:$B$259,'3-3参加者名簿'!$BS$5,'3-3参加者名簿'!$D$10:$D$259,'3-3参加者名簿'!$BR$5)</f>
        <v>0</v>
      </c>
    </row>
    <row r="13" spans="1:27" ht="32.25" customHeight="1" x14ac:dyDescent="0.2">
      <c r="A13" s="51">
        <v>5</v>
      </c>
      <c r="B13" s="53"/>
      <c r="C13" s="53"/>
      <c r="D13" s="61"/>
      <c r="E13" s="62" t="s">
        <v>10</v>
      </c>
      <c r="F13" s="62"/>
      <c r="G13" s="62" t="s">
        <v>11</v>
      </c>
      <c r="H13" s="63" t="s">
        <v>223</v>
      </c>
      <c r="I13" s="62"/>
      <c r="J13" s="62" t="s">
        <v>10</v>
      </c>
      <c r="K13" s="62"/>
      <c r="L13" s="64" t="s">
        <v>11</v>
      </c>
      <c r="M13" s="61"/>
      <c r="N13" s="64" t="s">
        <v>13</v>
      </c>
      <c r="O13" s="61"/>
      <c r="P13" s="64" t="s">
        <v>11</v>
      </c>
      <c r="Q13" s="53"/>
      <c r="R13" s="65">
        <f>SUMIFS('3-3参加者名簿'!$J$10:$J$259,'3-3参加者名簿'!$B$10:$B$259,'3-3参加者名簿'!$BS$4)</f>
        <v>0</v>
      </c>
      <c r="S13" s="65">
        <f>SUMIFS('3-3参加者名簿'!$J$10:$J$259,'3-3参加者名簿'!$B$10:$B$259,'3-3参加者名簿'!$BS$5,'3-3参加者名簿'!$D$10:$D$259,'3-3参加者名簿'!$BR$4)</f>
        <v>0</v>
      </c>
      <c r="T13" s="65">
        <f>SUMIFS('3-3参加者名簿'!$J$10:$J$259,'3-3参加者名簿'!$B$10:$B$259,'3-3参加者名簿'!$BS$5,'3-3参加者名簿'!$D$10:$D$259,'3-3参加者名簿'!$BR$5)</f>
        <v>0</v>
      </c>
    </row>
    <row r="14" spans="1:27" ht="32.25" customHeight="1" x14ac:dyDescent="0.2">
      <c r="A14" s="51">
        <v>6</v>
      </c>
      <c r="B14" s="53"/>
      <c r="C14" s="53"/>
      <c r="D14" s="61"/>
      <c r="E14" s="62" t="s">
        <v>10</v>
      </c>
      <c r="F14" s="62"/>
      <c r="G14" s="62" t="s">
        <v>11</v>
      </c>
      <c r="H14" s="63" t="s">
        <v>223</v>
      </c>
      <c r="I14" s="62"/>
      <c r="J14" s="62" t="s">
        <v>10</v>
      </c>
      <c r="K14" s="62"/>
      <c r="L14" s="64" t="s">
        <v>11</v>
      </c>
      <c r="M14" s="61"/>
      <c r="N14" s="64" t="s">
        <v>13</v>
      </c>
      <c r="O14" s="61"/>
      <c r="P14" s="64" t="s">
        <v>11</v>
      </c>
      <c r="Q14" s="53"/>
      <c r="R14" s="65">
        <f>SUMIFS('3-3参加者名簿'!$K$10:$K$259,'3-3参加者名簿'!$B$10:$B$259,'3-3参加者名簿'!$BS$4)</f>
        <v>0</v>
      </c>
      <c r="S14" s="65">
        <f>SUMIFS('3-3参加者名簿'!$K$10:$K$259,'3-3参加者名簿'!$B$10:$B$259,'3-3参加者名簿'!$BS$5,'3-3参加者名簿'!$D$10:$D$259,'3-3参加者名簿'!$BR$4)</f>
        <v>0</v>
      </c>
      <c r="T14" s="65">
        <f>SUMIFS('3-3参加者名簿'!$K$10:$K$259,'3-3参加者名簿'!$B$10:$B$259,'3-3参加者名簿'!$BS$5,'3-3参加者名簿'!$D$10:$D$259,'3-3参加者名簿'!$BR$5)</f>
        <v>0</v>
      </c>
    </row>
    <row r="15" spans="1:27" ht="32.25" customHeight="1" x14ac:dyDescent="0.2">
      <c r="A15" s="51">
        <v>7</v>
      </c>
      <c r="B15" s="53"/>
      <c r="C15" s="53"/>
      <c r="D15" s="61"/>
      <c r="E15" s="62" t="s">
        <v>10</v>
      </c>
      <c r="F15" s="62"/>
      <c r="G15" s="62" t="s">
        <v>11</v>
      </c>
      <c r="H15" s="63" t="s">
        <v>223</v>
      </c>
      <c r="I15" s="62"/>
      <c r="J15" s="62" t="s">
        <v>10</v>
      </c>
      <c r="K15" s="62"/>
      <c r="L15" s="64" t="s">
        <v>11</v>
      </c>
      <c r="M15" s="61"/>
      <c r="N15" s="64" t="s">
        <v>13</v>
      </c>
      <c r="O15" s="61"/>
      <c r="P15" s="64" t="s">
        <v>11</v>
      </c>
      <c r="Q15" s="53"/>
      <c r="R15" s="65">
        <f>SUMIFS('3-3参加者名簿'!$L$10:$L$259,'3-3参加者名簿'!$B$10:$B$259,'3-3参加者名簿'!$BS$4)</f>
        <v>0</v>
      </c>
      <c r="S15" s="65">
        <f>SUMIFS('3-3参加者名簿'!$L$10:$L$259,'3-3参加者名簿'!$B$10:$B$259,'3-3参加者名簿'!$BS$5,'3-3参加者名簿'!$D$10:$D$259,'3-3参加者名簿'!$BR$4)</f>
        <v>0</v>
      </c>
      <c r="T15" s="65">
        <f>SUMIFS('3-3参加者名簿'!$L$10:$L$259,'3-3参加者名簿'!$B$10:$B$259,'3-3参加者名簿'!$BS$5,'3-3参加者名簿'!$D$10:$D$259,'3-3参加者名簿'!$BR$5)</f>
        <v>0</v>
      </c>
    </row>
    <row r="16" spans="1:27" ht="32.25" customHeight="1" x14ac:dyDescent="0.2">
      <c r="A16" s="51">
        <v>8</v>
      </c>
      <c r="B16" s="53"/>
      <c r="C16" s="53"/>
      <c r="D16" s="61"/>
      <c r="E16" s="62" t="s">
        <v>10</v>
      </c>
      <c r="F16" s="62"/>
      <c r="G16" s="62" t="s">
        <v>11</v>
      </c>
      <c r="H16" s="63" t="s">
        <v>223</v>
      </c>
      <c r="I16" s="62"/>
      <c r="J16" s="62" t="s">
        <v>10</v>
      </c>
      <c r="K16" s="62"/>
      <c r="L16" s="64" t="s">
        <v>11</v>
      </c>
      <c r="M16" s="61"/>
      <c r="N16" s="64" t="s">
        <v>13</v>
      </c>
      <c r="O16" s="61"/>
      <c r="P16" s="64" t="s">
        <v>11</v>
      </c>
      <c r="Q16" s="53"/>
      <c r="R16" s="65">
        <f>SUMIFS('3-3参加者名簿'!$M$10:$M$259,'3-3参加者名簿'!$B$10:$B$259,'3-3参加者名簿'!$BS$4)</f>
        <v>0</v>
      </c>
      <c r="S16" s="65">
        <f>SUMIFS('3-3参加者名簿'!$M$10:$M$259,'3-3参加者名簿'!$B$10:$B$259,'3-3参加者名簿'!$BS$5,'3-3参加者名簿'!$D$10:$D$259,'3-3参加者名簿'!$BR$4)</f>
        <v>0</v>
      </c>
      <c r="T16" s="65">
        <f>SUMIFS('3-3参加者名簿'!$M$10:$M$259,'3-3参加者名簿'!$B$10:$B$259,'3-3参加者名簿'!$BS$5,'3-3参加者名簿'!$D$10:$D$259,'3-3参加者名簿'!$BR$5)</f>
        <v>0</v>
      </c>
    </row>
    <row r="17" spans="1:20" ht="32.25" customHeight="1" x14ac:dyDescent="0.2">
      <c r="A17" s="51">
        <v>9</v>
      </c>
      <c r="B17" s="53"/>
      <c r="C17" s="53"/>
      <c r="D17" s="61"/>
      <c r="E17" s="62" t="s">
        <v>10</v>
      </c>
      <c r="F17" s="62"/>
      <c r="G17" s="62" t="s">
        <v>11</v>
      </c>
      <c r="H17" s="63" t="s">
        <v>223</v>
      </c>
      <c r="I17" s="62"/>
      <c r="J17" s="62" t="s">
        <v>10</v>
      </c>
      <c r="K17" s="62"/>
      <c r="L17" s="64" t="s">
        <v>11</v>
      </c>
      <c r="M17" s="61"/>
      <c r="N17" s="64" t="s">
        <v>13</v>
      </c>
      <c r="O17" s="61"/>
      <c r="P17" s="64" t="s">
        <v>11</v>
      </c>
      <c r="Q17" s="53"/>
      <c r="R17" s="65">
        <f>SUMIFS('3-3参加者名簿'!$N$10:$N$259,'3-3参加者名簿'!$B$10:$B$259,'3-3参加者名簿'!$BS$4)</f>
        <v>0</v>
      </c>
      <c r="S17" s="65">
        <f>SUMIFS('3-3参加者名簿'!$N$10:$N$259,'3-3参加者名簿'!$B$10:$B$259,'3-3参加者名簿'!$BS$5,'3-3参加者名簿'!$D$10:$D$259,'3-3参加者名簿'!$BR$4)</f>
        <v>0</v>
      </c>
      <c r="T17" s="65">
        <f>SUMIFS('3-3参加者名簿'!$N$10:$N$259,'3-3参加者名簿'!$B$10:$B$259,'3-3参加者名簿'!$BS$5,'3-3参加者名簿'!$D$10:$D$259,'3-3参加者名簿'!$BR$5)</f>
        <v>0</v>
      </c>
    </row>
    <row r="18" spans="1:20" ht="32.25" customHeight="1" x14ac:dyDescent="0.2">
      <c r="A18" s="51">
        <v>10</v>
      </c>
      <c r="B18" s="53"/>
      <c r="C18" s="53"/>
      <c r="D18" s="61"/>
      <c r="E18" s="62" t="s">
        <v>10</v>
      </c>
      <c r="F18" s="62"/>
      <c r="G18" s="62" t="s">
        <v>11</v>
      </c>
      <c r="H18" s="63" t="s">
        <v>223</v>
      </c>
      <c r="I18" s="62"/>
      <c r="J18" s="62" t="s">
        <v>10</v>
      </c>
      <c r="K18" s="62"/>
      <c r="L18" s="64" t="s">
        <v>11</v>
      </c>
      <c r="M18" s="61"/>
      <c r="N18" s="64" t="s">
        <v>13</v>
      </c>
      <c r="O18" s="61"/>
      <c r="P18" s="64" t="s">
        <v>11</v>
      </c>
      <c r="Q18" s="53"/>
      <c r="R18" s="65">
        <f>SUMIFS('3-3参加者名簿'!$O$10:$O$259,'3-3参加者名簿'!$B$10:$B$259,'3-3参加者名簿'!$BS$4)</f>
        <v>0</v>
      </c>
      <c r="S18" s="65">
        <f>SUMIFS('3-3参加者名簿'!$O$10:$O$259,'3-3参加者名簿'!$B$10:$B$259,'3-3参加者名簿'!$BS$5,'3-3参加者名簿'!$D$10:$D$259,'3-3参加者名簿'!$BR$4)</f>
        <v>0</v>
      </c>
      <c r="T18" s="65">
        <f>SUMIFS('3-3参加者名簿'!$O$10:$O$259,'3-3参加者名簿'!$B$10:$B$259,'3-3参加者名簿'!$BS$5,'3-3参加者名簿'!$D$10:$D$259,'3-3参加者名簿'!$BR$5)</f>
        <v>0</v>
      </c>
    </row>
    <row r="19" spans="1:20" ht="32.25" customHeight="1" x14ac:dyDescent="0.2">
      <c r="A19" s="51">
        <v>11</v>
      </c>
      <c r="B19" s="53"/>
      <c r="C19" s="53"/>
      <c r="D19" s="61"/>
      <c r="E19" s="62" t="s">
        <v>10</v>
      </c>
      <c r="F19" s="62"/>
      <c r="G19" s="62" t="s">
        <v>11</v>
      </c>
      <c r="H19" s="63" t="s">
        <v>223</v>
      </c>
      <c r="I19" s="62"/>
      <c r="J19" s="62" t="s">
        <v>10</v>
      </c>
      <c r="K19" s="62"/>
      <c r="L19" s="64" t="s">
        <v>11</v>
      </c>
      <c r="M19" s="61"/>
      <c r="N19" s="64" t="s">
        <v>13</v>
      </c>
      <c r="O19" s="61"/>
      <c r="P19" s="64" t="s">
        <v>11</v>
      </c>
      <c r="Q19" s="53"/>
      <c r="R19" s="65">
        <f>SUMIFS('3-3参加者名簿'!$P$10:$P$259,'3-3参加者名簿'!$B$10:$B$259,'3-3参加者名簿'!$BS$4)</f>
        <v>0</v>
      </c>
      <c r="S19" s="65">
        <f>SUMIFS('3-3参加者名簿'!$P$10:$P$259,'3-3参加者名簿'!$B$10:$B$259,'3-3参加者名簿'!$BS$5,'3-3参加者名簿'!$D$10:$D$259,'3-3参加者名簿'!$BR$4)</f>
        <v>0</v>
      </c>
      <c r="T19" s="65">
        <f>SUMIFS('3-3参加者名簿'!$P$10:$P$259,'3-3参加者名簿'!$B$10:$B$259,'3-3参加者名簿'!$BS$5,'3-3参加者名簿'!$D$10:$D$259,'3-3参加者名簿'!$BR$5)</f>
        <v>0</v>
      </c>
    </row>
    <row r="20" spans="1:20" ht="32.25" customHeight="1" x14ac:dyDescent="0.2">
      <c r="A20" s="51">
        <v>12</v>
      </c>
      <c r="B20" s="53"/>
      <c r="C20" s="53"/>
      <c r="D20" s="61"/>
      <c r="E20" s="62" t="s">
        <v>10</v>
      </c>
      <c r="F20" s="62"/>
      <c r="G20" s="62" t="s">
        <v>11</v>
      </c>
      <c r="H20" s="63" t="s">
        <v>223</v>
      </c>
      <c r="I20" s="62"/>
      <c r="J20" s="62" t="s">
        <v>10</v>
      </c>
      <c r="K20" s="62"/>
      <c r="L20" s="64" t="s">
        <v>11</v>
      </c>
      <c r="M20" s="61"/>
      <c r="N20" s="64" t="s">
        <v>13</v>
      </c>
      <c r="O20" s="61"/>
      <c r="P20" s="64" t="s">
        <v>11</v>
      </c>
      <c r="Q20" s="53"/>
      <c r="R20" s="65">
        <f>SUMIFS('3-3参加者名簿'!$Q$10:$Q$259,'3-3参加者名簿'!$B$10:$B$259,'3-3参加者名簿'!$BS$4)</f>
        <v>0</v>
      </c>
      <c r="S20" s="65">
        <f>SUMIFS('3-3参加者名簿'!$Q$10:$Q$259,'3-3参加者名簿'!$B$10:$B$259,'3-3参加者名簿'!$BS$5,'3-3参加者名簿'!$D$10:$D$259,'3-3参加者名簿'!$BR$4)</f>
        <v>0</v>
      </c>
      <c r="T20" s="65">
        <f>SUMIFS('3-3参加者名簿'!$Q$10:$Q$259,'3-3参加者名簿'!$B$10:$B$259,'3-3参加者名簿'!$BS$5,'3-3参加者名簿'!$D$10:$D$259,'3-3参加者名簿'!$BR$5)</f>
        <v>0</v>
      </c>
    </row>
    <row r="21" spans="1:20" ht="32.25" customHeight="1" x14ac:dyDescent="0.2">
      <c r="A21" s="51">
        <v>13</v>
      </c>
      <c r="B21" s="53"/>
      <c r="C21" s="53"/>
      <c r="D21" s="61"/>
      <c r="E21" s="62" t="s">
        <v>10</v>
      </c>
      <c r="F21" s="62"/>
      <c r="G21" s="62" t="s">
        <v>11</v>
      </c>
      <c r="H21" s="63" t="s">
        <v>223</v>
      </c>
      <c r="I21" s="62"/>
      <c r="J21" s="62" t="s">
        <v>10</v>
      </c>
      <c r="K21" s="62"/>
      <c r="L21" s="64" t="s">
        <v>11</v>
      </c>
      <c r="M21" s="61"/>
      <c r="N21" s="64" t="s">
        <v>13</v>
      </c>
      <c r="O21" s="61"/>
      <c r="P21" s="64" t="s">
        <v>11</v>
      </c>
      <c r="Q21" s="53"/>
      <c r="R21" s="65">
        <f>SUMIFS('3-3参加者名簿'!$R$10:$R$259,'3-3参加者名簿'!$B$10:$B$259,'3-3参加者名簿'!$BS$4)</f>
        <v>0</v>
      </c>
      <c r="S21" s="65">
        <f>SUMIFS('3-3参加者名簿'!$R$10:$R$259,'3-3参加者名簿'!$B$10:$B$259,'3-3参加者名簿'!$BS$5,'3-3参加者名簿'!$D$10:$D$259,'3-3参加者名簿'!$BR$4)</f>
        <v>0</v>
      </c>
      <c r="T21" s="65">
        <f>SUMIFS('3-3参加者名簿'!$R$10:$R$259,'3-3参加者名簿'!$B$10:$B$259,'3-3参加者名簿'!$BS$5,'3-3参加者名簿'!$D$10:$D$259,'3-3参加者名簿'!$BR$5)</f>
        <v>0</v>
      </c>
    </row>
    <row r="22" spans="1:20" ht="32.25" customHeight="1" x14ac:dyDescent="0.2">
      <c r="A22" s="51">
        <v>14</v>
      </c>
      <c r="B22" s="53"/>
      <c r="C22" s="53"/>
      <c r="D22" s="61"/>
      <c r="E22" s="62" t="s">
        <v>10</v>
      </c>
      <c r="F22" s="62"/>
      <c r="G22" s="62" t="s">
        <v>11</v>
      </c>
      <c r="H22" s="63" t="s">
        <v>223</v>
      </c>
      <c r="I22" s="62"/>
      <c r="J22" s="62" t="s">
        <v>10</v>
      </c>
      <c r="K22" s="62"/>
      <c r="L22" s="64" t="s">
        <v>11</v>
      </c>
      <c r="M22" s="61"/>
      <c r="N22" s="64" t="s">
        <v>13</v>
      </c>
      <c r="O22" s="61"/>
      <c r="P22" s="64" t="s">
        <v>11</v>
      </c>
      <c r="Q22" s="53"/>
      <c r="R22" s="65">
        <f>SUMIFS('3-3参加者名簿'!$S$10:$S$259,'3-3参加者名簿'!$B$10:$B$259,'3-3参加者名簿'!$BS$4)</f>
        <v>0</v>
      </c>
      <c r="S22" s="65">
        <f>SUMIFS('3-3参加者名簿'!$S$10:$S$259,'3-3参加者名簿'!$B$10:$B$259,'3-3参加者名簿'!$BS$5,'3-3参加者名簿'!$D$10:$D$259,'3-3参加者名簿'!$BR$4)</f>
        <v>0</v>
      </c>
      <c r="T22" s="65">
        <f>SUMIFS('3-3参加者名簿'!$S$10:$S$259,'3-3参加者名簿'!$B$10:$B$259,'3-3参加者名簿'!$BS$5,'3-3参加者名簿'!$D$10:$D$259,'3-3参加者名簿'!$BR$5)</f>
        <v>0</v>
      </c>
    </row>
    <row r="23" spans="1:20" ht="32.25" customHeight="1" x14ac:dyDescent="0.2">
      <c r="A23" s="51">
        <v>15</v>
      </c>
      <c r="B23" s="53"/>
      <c r="C23" s="53"/>
      <c r="D23" s="61"/>
      <c r="E23" s="62" t="s">
        <v>10</v>
      </c>
      <c r="F23" s="62"/>
      <c r="G23" s="62" t="s">
        <v>11</v>
      </c>
      <c r="H23" s="63" t="s">
        <v>223</v>
      </c>
      <c r="I23" s="62"/>
      <c r="J23" s="62" t="s">
        <v>10</v>
      </c>
      <c r="K23" s="62"/>
      <c r="L23" s="64" t="s">
        <v>11</v>
      </c>
      <c r="M23" s="61"/>
      <c r="N23" s="64" t="s">
        <v>13</v>
      </c>
      <c r="O23" s="61"/>
      <c r="P23" s="64" t="s">
        <v>11</v>
      </c>
      <c r="Q23" s="53"/>
      <c r="R23" s="65">
        <f>SUMIFS('3-3参加者名簿'!$T$10:$T$259,'3-3参加者名簿'!$B$10:$B$259,'3-3参加者名簿'!$BS$4)</f>
        <v>0</v>
      </c>
      <c r="S23" s="65">
        <f>SUMIFS('3-3参加者名簿'!$T$10:$T$259,'3-3参加者名簿'!$B$10:$B$259,'3-3参加者名簿'!$BS$5,'3-3参加者名簿'!$D$10:$D$259,'3-3参加者名簿'!$BR$4)</f>
        <v>0</v>
      </c>
      <c r="T23" s="65">
        <f>SUMIFS('3-3参加者名簿'!$T$10:$T$259,'3-3参加者名簿'!$B$10:$B$259,'3-3参加者名簿'!$BS$5,'3-3参加者名簿'!$D$10:$D$259,'3-3参加者名簿'!$BR$5)</f>
        <v>0</v>
      </c>
    </row>
    <row r="24" spans="1:20" ht="32.25" customHeight="1" x14ac:dyDescent="0.2">
      <c r="A24" s="51">
        <v>16</v>
      </c>
      <c r="B24" s="53"/>
      <c r="C24" s="53"/>
      <c r="D24" s="61"/>
      <c r="E24" s="62" t="s">
        <v>10</v>
      </c>
      <c r="F24" s="62"/>
      <c r="G24" s="62" t="s">
        <v>11</v>
      </c>
      <c r="H24" s="63" t="s">
        <v>223</v>
      </c>
      <c r="I24" s="62"/>
      <c r="J24" s="62" t="s">
        <v>10</v>
      </c>
      <c r="K24" s="62"/>
      <c r="L24" s="64" t="s">
        <v>11</v>
      </c>
      <c r="M24" s="61"/>
      <c r="N24" s="64" t="s">
        <v>13</v>
      </c>
      <c r="O24" s="61"/>
      <c r="P24" s="64" t="s">
        <v>11</v>
      </c>
      <c r="Q24" s="53"/>
      <c r="R24" s="65">
        <f>SUMIFS('3-3参加者名簿'!$U$10:$U$259,'3-3参加者名簿'!$B$10:$B$259,'3-3参加者名簿'!$BS$4)</f>
        <v>0</v>
      </c>
      <c r="S24" s="65">
        <f>SUMIFS('3-3参加者名簿'!$U$10:$U$259,'3-3参加者名簿'!$B$10:$B$259,'3-3参加者名簿'!$BS$5,'3-3参加者名簿'!$D$10:$D$259,'3-3参加者名簿'!$BR$4)</f>
        <v>0</v>
      </c>
      <c r="T24" s="65">
        <f>SUMIFS('3-3参加者名簿'!$U$10:$U$259,'3-3参加者名簿'!$B$10:$B$259,'3-3参加者名簿'!$BS$5,'3-3参加者名簿'!$D$10:$D$259,'3-3参加者名簿'!$BR$5)</f>
        <v>0</v>
      </c>
    </row>
    <row r="25" spans="1:20" ht="32.25" customHeight="1" x14ac:dyDescent="0.2">
      <c r="A25" s="51">
        <v>17</v>
      </c>
      <c r="B25" s="53"/>
      <c r="C25" s="53"/>
      <c r="D25" s="61"/>
      <c r="E25" s="62" t="s">
        <v>10</v>
      </c>
      <c r="F25" s="62"/>
      <c r="G25" s="62" t="s">
        <v>11</v>
      </c>
      <c r="H25" s="63" t="s">
        <v>223</v>
      </c>
      <c r="I25" s="62"/>
      <c r="J25" s="62" t="s">
        <v>10</v>
      </c>
      <c r="K25" s="62"/>
      <c r="L25" s="64" t="s">
        <v>11</v>
      </c>
      <c r="M25" s="61"/>
      <c r="N25" s="64" t="s">
        <v>13</v>
      </c>
      <c r="O25" s="61"/>
      <c r="P25" s="64" t="s">
        <v>11</v>
      </c>
      <c r="Q25" s="53"/>
      <c r="R25" s="65">
        <f>SUMIFS('3-3参加者名簿'!$V$10:$V$259,'3-3参加者名簿'!$B$10:$B$259,'3-3参加者名簿'!$BS$4)</f>
        <v>0</v>
      </c>
      <c r="S25" s="65">
        <f>SUMIFS('3-3参加者名簿'!$V$10:$V$259,'3-3参加者名簿'!$B$10:$B$259,'3-3参加者名簿'!$BS$5,'3-3参加者名簿'!$D$10:$D$259,'3-3参加者名簿'!$BR$4)</f>
        <v>0</v>
      </c>
      <c r="T25" s="65">
        <f>SUMIFS('3-3参加者名簿'!$V$10:$V$259,'3-3参加者名簿'!$B$10:$B$259,'3-3参加者名簿'!$BS$5,'3-3参加者名簿'!$D$10:$D$259,'3-3参加者名簿'!$BR$5)</f>
        <v>0</v>
      </c>
    </row>
    <row r="26" spans="1:20" ht="32.25" customHeight="1" x14ac:dyDescent="0.2">
      <c r="A26" s="51">
        <v>18</v>
      </c>
      <c r="B26" s="53"/>
      <c r="C26" s="53"/>
      <c r="D26" s="61"/>
      <c r="E26" s="62" t="s">
        <v>10</v>
      </c>
      <c r="F26" s="62"/>
      <c r="G26" s="62" t="s">
        <v>11</v>
      </c>
      <c r="H26" s="63" t="s">
        <v>223</v>
      </c>
      <c r="I26" s="62"/>
      <c r="J26" s="62" t="s">
        <v>10</v>
      </c>
      <c r="K26" s="62"/>
      <c r="L26" s="64" t="s">
        <v>11</v>
      </c>
      <c r="M26" s="61"/>
      <c r="N26" s="64" t="s">
        <v>13</v>
      </c>
      <c r="O26" s="61"/>
      <c r="P26" s="64" t="s">
        <v>11</v>
      </c>
      <c r="Q26" s="53"/>
      <c r="R26" s="65">
        <f>SUMIFS('3-3参加者名簿'!$W$10:$W$259,'3-3参加者名簿'!$B$10:$B$259,'3-3参加者名簿'!$BS$4)</f>
        <v>0</v>
      </c>
      <c r="S26" s="65">
        <f>SUMIFS('3-3参加者名簿'!$W$10:$W$259,'3-3参加者名簿'!$B$10:$B$259,'3-3参加者名簿'!$BS$5,'3-3参加者名簿'!$D$10:$D$259,'3-3参加者名簿'!$BR$4)</f>
        <v>0</v>
      </c>
      <c r="T26" s="65">
        <f>SUMIFS('3-3参加者名簿'!$W$10:$W$259,'3-3参加者名簿'!$B$10:$B$259,'3-3参加者名簿'!$BS$5,'3-3参加者名簿'!$D$10:$D$259,'3-3参加者名簿'!$BR$5)</f>
        <v>0</v>
      </c>
    </row>
    <row r="27" spans="1:20" ht="32.25" customHeight="1" x14ac:dyDescent="0.2">
      <c r="A27" s="51">
        <v>19</v>
      </c>
      <c r="B27" s="53"/>
      <c r="C27" s="53"/>
      <c r="D27" s="61"/>
      <c r="E27" s="62" t="s">
        <v>10</v>
      </c>
      <c r="F27" s="62"/>
      <c r="G27" s="62" t="s">
        <v>11</v>
      </c>
      <c r="H27" s="63" t="s">
        <v>223</v>
      </c>
      <c r="I27" s="62"/>
      <c r="J27" s="62" t="s">
        <v>10</v>
      </c>
      <c r="K27" s="62"/>
      <c r="L27" s="64" t="s">
        <v>11</v>
      </c>
      <c r="M27" s="61"/>
      <c r="N27" s="64" t="s">
        <v>13</v>
      </c>
      <c r="O27" s="61"/>
      <c r="P27" s="64" t="s">
        <v>11</v>
      </c>
      <c r="Q27" s="53"/>
      <c r="R27" s="65">
        <f>SUMIFS('3-3参加者名簿'!$X$10:$X$259,'3-3参加者名簿'!$B$10:$B$259,'3-3参加者名簿'!$BS$4)</f>
        <v>0</v>
      </c>
      <c r="S27" s="65">
        <f>SUMIFS('3-3参加者名簿'!$X$10:$X$259,'3-3参加者名簿'!$B$10:$B$259,'3-3参加者名簿'!$BS$5,'3-3参加者名簿'!$D$10:$D$259,'3-3参加者名簿'!$BR$4)</f>
        <v>0</v>
      </c>
      <c r="T27" s="65">
        <f>SUMIFS('3-3参加者名簿'!$X$10:$X$259,'3-3参加者名簿'!$B$10:$B$259,'3-3参加者名簿'!$BS$5,'3-3参加者名簿'!$D$10:$D$259,'3-3参加者名簿'!$BR$5)</f>
        <v>0</v>
      </c>
    </row>
    <row r="28" spans="1:20" ht="32.25" customHeight="1" x14ac:dyDescent="0.2">
      <c r="A28" s="51">
        <v>20</v>
      </c>
      <c r="B28" s="53"/>
      <c r="C28" s="53"/>
      <c r="D28" s="61"/>
      <c r="E28" s="62" t="s">
        <v>10</v>
      </c>
      <c r="F28" s="62"/>
      <c r="G28" s="62" t="s">
        <v>11</v>
      </c>
      <c r="H28" s="63" t="s">
        <v>223</v>
      </c>
      <c r="I28" s="62"/>
      <c r="J28" s="62" t="s">
        <v>10</v>
      </c>
      <c r="K28" s="62"/>
      <c r="L28" s="64" t="s">
        <v>11</v>
      </c>
      <c r="M28" s="61"/>
      <c r="N28" s="64" t="s">
        <v>13</v>
      </c>
      <c r="O28" s="61"/>
      <c r="P28" s="64" t="s">
        <v>11</v>
      </c>
      <c r="Q28" s="53"/>
      <c r="R28" s="65">
        <f>SUMIFS('3-3参加者名簿'!$Y$10:$Y$259,'3-3参加者名簿'!$B$10:$B$259,'3-3参加者名簿'!$BS$4)</f>
        <v>0</v>
      </c>
      <c r="S28" s="65">
        <f>SUMIFS('3-3参加者名簿'!$Y$10:$Y$259,'3-3参加者名簿'!$B$10:$B$259,'3-3参加者名簿'!$BS$5,'3-3参加者名簿'!$D$10:$D$259,'3-3参加者名簿'!$BR$4)</f>
        <v>0</v>
      </c>
      <c r="T28" s="65">
        <f>SUMIFS('3-3参加者名簿'!$Y$10:$Y$259,'3-3参加者名簿'!$B$10:$B$259,'3-3参加者名簿'!$BS$5,'3-3参加者名簿'!$D$10:$D$259,'3-3参加者名簿'!$BR$5)</f>
        <v>0</v>
      </c>
    </row>
    <row r="29" spans="1:20" ht="32.25" customHeight="1" x14ac:dyDescent="0.2">
      <c r="A29" s="51">
        <v>21</v>
      </c>
      <c r="B29" s="53"/>
      <c r="C29" s="53"/>
      <c r="D29" s="61"/>
      <c r="E29" s="62" t="s">
        <v>10</v>
      </c>
      <c r="F29" s="62"/>
      <c r="G29" s="62" t="s">
        <v>11</v>
      </c>
      <c r="H29" s="63" t="s">
        <v>223</v>
      </c>
      <c r="I29" s="62"/>
      <c r="J29" s="62" t="s">
        <v>10</v>
      </c>
      <c r="K29" s="62"/>
      <c r="L29" s="64" t="s">
        <v>11</v>
      </c>
      <c r="M29" s="61"/>
      <c r="N29" s="64" t="s">
        <v>13</v>
      </c>
      <c r="O29" s="61"/>
      <c r="P29" s="64" t="s">
        <v>11</v>
      </c>
      <c r="Q29" s="53"/>
      <c r="R29" s="65">
        <f>SUMIFS('3-3参加者名簿'!$Z$10:$Z$259,'3-3参加者名簿'!$B$10:$B$259,'3-3参加者名簿'!$BS$4)</f>
        <v>0</v>
      </c>
      <c r="S29" s="65">
        <f>SUMIFS('3-3参加者名簿'!$Z$10:$Z$259,'3-3参加者名簿'!$B$10:$B$259,'3-3参加者名簿'!$BS$5,'3-3参加者名簿'!$D$10:$D$259,'3-3参加者名簿'!$BR$4)</f>
        <v>0</v>
      </c>
      <c r="T29" s="65">
        <f>SUMIFS('3-3参加者名簿'!$Z$10:$Z$259,'3-3参加者名簿'!$B$10:$B$259,'3-3参加者名簿'!$BS$5,'3-3参加者名簿'!$D$10:$D$259,'3-3参加者名簿'!$BR$5)</f>
        <v>0</v>
      </c>
    </row>
    <row r="30" spans="1:20" ht="32.25" customHeight="1" x14ac:dyDescent="0.2">
      <c r="A30" s="51">
        <v>22</v>
      </c>
      <c r="B30" s="53"/>
      <c r="C30" s="53"/>
      <c r="D30" s="61"/>
      <c r="E30" s="62" t="s">
        <v>10</v>
      </c>
      <c r="F30" s="62"/>
      <c r="G30" s="62" t="s">
        <v>11</v>
      </c>
      <c r="H30" s="63" t="s">
        <v>223</v>
      </c>
      <c r="I30" s="62"/>
      <c r="J30" s="62" t="s">
        <v>10</v>
      </c>
      <c r="K30" s="62"/>
      <c r="L30" s="64" t="s">
        <v>11</v>
      </c>
      <c r="M30" s="61"/>
      <c r="N30" s="64" t="s">
        <v>13</v>
      </c>
      <c r="O30" s="61"/>
      <c r="P30" s="64" t="s">
        <v>11</v>
      </c>
      <c r="Q30" s="53"/>
      <c r="R30" s="65">
        <f>SUMIFS('3-3参加者名簿'!$AA$10:$AA$259,'3-3参加者名簿'!$B$10:$B$259,'3-3参加者名簿'!$BS$4)</f>
        <v>0</v>
      </c>
      <c r="S30" s="65">
        <f>SUMIFS('3-3参加者名簿'!$AA$10:$AA$259,'3-3参加者名簿'!$B$10:$B$259,'3-3参加者名簿'!$BS$5,'3-3参加者名簿'!$D$10:$D$259,'3-3参加者名簿'!$BR$4)</f>
        <v>0</v>
      </c>
      <c r="T30" s="65">
        <f>SUMIFS('3-3参加者名簿'!$AA$10:$AA$259,'3-3参加者名簿'!$B$10:$B$259,'3-3参加者名簿'!$BS$5,'3-3参加者名簿'!$D$10:$D$259,'3-3参加者名簿'!$BR$5)</f>
        <v>0</v>
      </c>
    </row>
    <row r="31" spans="1:20" ht="32.25" customHeight="1" x14ac:dyDescent="0.2">
      <c r="A31" s="51">
        <v>23</v>
      </c>
      <c r="B31" s="53"/>
      <c r="C31" s="53"/>
      <c r="D31" s="61"/>
      <c r="E31" s="62" t="s">
        <v>10</v>
      </c>
      <c r="F31" s="62"/>
      <c r="G31" s="62" t="s">
        <v>11</v>
      </c>
      <c r="H31" s="63" t="s">
        <v>223</v>
      </c>
      <c r="I31" s="62"/>
      <c r="J31" s="62" t="s">
        <v>10</v>
      </c>
      <c r="K31" s="62"/>
      <c r="L31" s="64" t="s">
        <v>11</v>
      </c>
      <c r="M31" s="61"/>
      <c r="N31" s="64" t="s">
        <v>13</v>
      </c>
      <c r="O31" s="61"/>
      <c r="P31" s="64" t="s">
        <v>11</v>
      </c>
      <c r="Q31" s="53"/>
      <c r="R31" s="65">
        <f>SUMIFS('3-3参加者名簿'!$AB$10:$AB$259,'3-3参加者名簿'!$B$10:$B$259,'3-3参加者名簿'!$BS$4)</f>
        <v>0</v>
      </c>
      <c r="S31" s="65">
        <f>SUMIFS('3-3参加者名簿'!$AB$10:$AB$259,'3-3参加者名簿'!$B$10:$B$259,'3-3参加者名簿'!$BS$5,'3-3参加者名簿'!$D$10:$D$259,'3-3参加者名簿'!$BR$4)</f>
        <v>0</v>
      </c>
      <c r="T31" s="65">
        <f>SUMIFS('3-3参加者名簿'!$AB$10:$AB$259,'3-3参加者名簿'!$B$10:$B$259,'3-3参加者名簿'!$BS$5,'3-3参加者名簿'!$D$10:$D$259,'3-3参加者名簿'!$BR$5)</f>
        <v>0</v>
      </c>
    </row>
    <row r="32" spans="1:20" ht="32.25" customHeight="1" x14ac:dyDescent="0.2">
      <c r="A32" s="51">
        <v>24</v>
      </c>
      <c r="B32" s="53"/>
      <c r="C32" s="53"/>
      <c r="D32" s="61"/>
      <c r="E32" s="62" t="s">
        <v>10</v>
      </c>
      <c r="F32" s="62"/>
      <c r="G32" s="62" t="s">
        <v>11</v>
      </c>
      <c r="H32" s="63" t="s">
        <v>223</v>
      </c>
      <c r="I32" s="62"/>
      <c r="J32" s="62" t="s">
        <v>10</v>
      </c>
      <c r="K32" s="62"/>
      <c r="L32" s="64" t="s">
        <v>11</v>
      </c>
      <c r="M32" s="61"/>
      <c r="N32" s="64" t="s">
        <v>13</v>
      </c>
      <c r="O32" s="61"/>
      <c r="P32" s="64" t="s">
        <v>11</v>
      </c>
      <c r="Q32" s="53"/>
      <c r="R32" s="65">
        <f>SUMIFS('3-3参加者名簿'!$AC$10:$AC$259,'3-3参加者名簿'!$B$10:$B$259,'3-3参加者名簿'!$BS$4)</f>
        <v>0</v>
      </c>
      <c r="S32" s="65">
        <f>SUMIFS('3-3参加者名簿'!$AC$10:$AC$259,'3-3参加者名簿'!$B$10:$B$259,'3-3参加者名簿'!$BS$5,'3-3参加者名簿'!$D$10:$D$259,'3-3参加者名簿'!$BR$4)</f>
        <v>0</v>
      </c>
      <c r="T32" s="65">
        <f>SUMIFS('3-3参加者名簿'!$AC$10:$AC$259,'3-3参加者名簿'!$B$10:$B$259,'3-3参加者名簿'!$BS$5,'3-3参加者名簿'!$D$10:$D$259,'3-3参加者名簿'!$BR$5)</f>
        <v>0</v>
      </c>
    </row>
    <row r="33" spans="1:20" ht="32.25" customHeight="1" x14ac:dyDescent="0.2">
      <c r="A33" s="51">
        <v>25</v>
      </c>
      <c r="B33" s="53"/>
      <c r="C33" s="53"/>
      <c r="D33" s="61"/>
      <c r="E33" s="62" t="s">
        <v>10</v>
      </c>
      <c r="F33" s="62"/>
      <c r="G33" s="62" t="s">
        <v>11</v>
      </c>
      <c r="H33" s="63" t="s">
        <v>223</v>
      </c>
      <c r="I33" s="62"/>
      <c r="J33" s="62" t="s">
        <v>10</v>
      </c>
      <c r="K33" s="62"/>
      <c r="L33" s="64" t="s">
        <v>11</v>
      </c>
      <c r="M33" s="61"/>
      <c r="N33" s="64" t="s">
        <v>13</v>
      </c>
      <c r="O33" s="61"/>
      <c r="P33" s="64" t="s">
        <v>11</v>
      </c>
      <c r="Q33" s="53"/>
      <c r="R33" s="65">
        <f>SUMIFS('3-3参加者名簿'!$AD$10:$AD$259,'3-3参加者名簿'!$B$10:$B$259,'3-3参加者名簿'!$BS$4)</f>
        <v>0</v>
      </c>
      <c r="S33" s="65">
        <f>SUMIFS('3-3参加者名簿'!$AD$10:$AD$259,'3-3参加者名簿'!$B$10:$B$259,'3-3参加者名簿'!$BS$5,'3-3参加者名簿'!$D$10:$D$259,'3-3参加者名簿'!$BR$4)</f>
        <v>0</v>
      </c>
      <c r="T33" s="65">
        <f>SUMIFS('3-3参加者名簿'!$AD$10:$AD$259,'3-3参加者名簿'!$B$10:$B$259,'3-3参加者名簿'!$BS$5,'3-3参加者名簿'!$D$10:$D$259,'3-3参加者名簿'!$BR$5)</f>
        <v>0</v>
      </c>
    </row>
    <row r="34" spans="1:20" ht="32.25" customHeight="1" x14ac:dyDescent="0.2">
      <c r="A34" s="51">
        <v>26</v>
      </c>
      <c r="B34" s="53"/>
      <c r="C34" s="53"/>
      <c r="D34" s="61"/>
      <c r="E34" s="62" t="s">
        <v>10</v>
      </c>
      <c r="F34" s="62"/>
      <c r="G34" s="62" t="s">
        <v>11</v>
      </c>
      <c r="H34" s="63" t="s">
        <v>223</v>
      </c>
      <c r="I34" s="62"/>
      <c r="J34" s="62" t="s">
        <v>10</v>
      </c>
      <c r="K34" s="62"/>
      <c r="L34" s="64" t="s">
        <v>11</v>
      </c>
      <c r="M34" s="61"/>
      <c r="N34" s="64" t="s">
        <v>13</v>
      </c>
      <c r="O34" s="61"/>
      <c r="P34" s="64" t="s">
        <v>11</v>
      </c>
      <c r="Q34" s="53"/>
      <c r="R34" s="65">
        <f>SUMIFS('3-3参加者名簿'!$AE$10:$AE$259,'3-3参加者名簿'!$B$10:$B$259,'3-3参加者名簿'!$BS$4)</f>
        <v>0</v>
      </c>
      <c r="S34" s="65">
        <f>SUMIFS('3-3参加者名簿'!$AE$10:$AE$259,'3-3参加者名簿'!$B$10:$B$259,'3-3参加者名簿'!$BS$5,'3-3参加者名簿'!$D$10:$D$259,'3-3参加者名簿'!$BR$4)</f>
        <v>0</v>
      </c>
      <c r="T34" s="65">
        <f>SUMIFS('3-3参加者名簿'!$AE$10:$AE$259,'3-3参加者名簿'!$B$10:$B$259,'3-3参加者名簿'!$BS$5,'3-3参加者名簿'!$D$10:$D$259,'3-3参加者名簿'!$BR$5)</f>
        <v>0</v>
      </c>
    </row>
    <row r="35" spans="1:20" ht="32.25" customHeight="1" x14ac:dyDescent="0.2">
      <c r="A35" s="51">
        <v>27</v>
      </c>
      <c r="B35" s="53"/>
      <c r="C35" s="53"/>
      <c r="D35" s="61"/>
      <c r="E35" s="62" t="s">
        <v>10</v>
      </c>
      <c r="F35" s="62"/>
      <c r="G35" s="62" t="s">
        <v>11</v>
      </c>
      <c r="H35" s="63" t="s">
        <v>223</v>
      </c>
      <c r="I35" s="62"/>
      <c r="J35" s="62" t="s">
        <v>10</v>
      </c>
      <c r="K35" s="62"/>
      <c r="L35" s="64" t="s">
        <v>11</v>
      </c>
      <c r="M35" s="61"/>
      <c r="N35" s="64" t="s">
        <v>13</v>
      </c>
      <c r="O35" s="61"/>
      <c r="P35" s="64" t="s">
        <v>11</v>
      </c>
      <c r="Q35" s="53"/>
      <c r="R35" s="65">
        <f>SUMIFS('3-3参加者名簿'!$AF$10:$AF$259,'3-3参加者名簿'!$B$10:$B$259,'3-3参加者名簿'!$BS$4)</f>
        <v>0</v>
      </c>
      <c r="S35" s="65">
        <f>SUMIFS('3-3参加者名簿'!$AF$10:$AF$259,'3-3参加者名簿'!$B$10:$B$259,'3-3参加者名簿'!$BS$5,'3-3参加者名簿'!$D$10:$D$259,'3-3参加者名簿'!$BR$4)</f>
        <v>0</v>
      </c>
      <c r="T35" s="65">
        <f>SUMIFS('3-3参加者名簿'!$AF$10:$AF$259,'3-3参加者名簿'!$B$10:$B$259,'3-3参加者名簿'!$BS$5,'3-3参加者名簿'!$D$10:$D$259,'3-3参加者名簿'!$BR$5)</f>
        <v>0</v>
      </c>
    </row>
    <row r="36" spans="1:20" ht="32.25" customHeight="1" x14ac:dyDescent="0.2">
      <c r="A36" s="51">
        <v>28</v>
      </c>
      <c r="B36" s="53"/>
      <c r="C36" s="53"/>
      <c r="D36" s="61"/>
      <c r="E36" s="62" t="s">
        <v>10</v>
      </c>
      <c r="F36" s="62"/>
      <c r="G36" s="62" t="s">
        <v>11</v>
      </c>
      <c r="H36" s="63" t="s">
        <v>223</v>
      </c>
      <c r="I36" s="62"/>
      <c r="J36" s="62" t="s">
        <v>10</v>
      </c>
      <c r="K36" s="62"/>
      <c r="L36" s="64" t="s">
        <v>11</v>
      </c>
      <c r="M36" s="61"/>
      <c r="N36" s="64" t="s">
        <v>13</v>
      </c>
      <c r="O36" s="61"/>
      <c r="P36" s="64" t="s">
        <v>11</v>
      </c>
      <c r="Q36" s="53"/>
      <c r="R36" s="65">
        <f>SUMIFS('3-3参加者名簿'!$AG$10:$AG$259,'3-3参加者名簿'!$B$10:$B$259,'3-3参加者名簿'!$BS$4)</f>
        <v>0</v>
      </c>
      <c r="S36" s="65">
        <f>SUMIFS('3-3参加者名簿'!$AG$10:$AG$259,'3-3参加者名簿'!$B$10:$B$259,'3-3参加者名簿'!$BS$5,'3-3参加者名簿'!$D$10:$D$259,'3-3参加者名簿'!$BR$4)</f>
        <v>0</v>
      </c>
      <c r="T36" s="65">
        <f>SUMIFS('3-3参加者名簿'!$AG$10:$AG$259,'3-3参加者名簿'!$B$10:$B$259,'3-3参加者名簿'!$BS$5,'3-3参加者名簿'!$D$10:$D$259,'3-3参加者名簿'!$BR$5)</f>
        <v>0</v>
      </c>
    </row>
    <row r="37" spans="1:20" ht="32.25" customHeight="1" x14ac:dyDescent="0.2">
      <c r="A37" s="51">
        <v>29</v>
      </c>
      <c r="B37" s="53"/>
      <c r="C37" s="53"/>
      <c r="D37" s="61"/>
      <c r="E37" s="62" t="s">
        <v>10</v>
      </c>
      <c r="F37" s="62"/>
      <c r="G37" s="62" t="s">
        <v>11</v>
      </c>
      <c r="H37" s="63" t="s">
        <v>223</v>
      </c>
      <c r="I37" s="62"/>
      <c r="J37" s="62" t="s">
        <v>10</v>
      </c>
      <c r="K37" s="62"/>
      <c r="L37" s="64" t="s">
        <v>11</v>
      </c>
      <c r="M37" s="61"/>
      <c r="N37" s="64" t="s">
        <v>13</v>
      </c>
      <c r="O37" s="61"/>
      <c r="P37" s="64" t="s">
        <v>11</v>
      </c>
      <c r="Q37" s="53"/>
      <c r="R37" s="65">
        <f>SUMIFS('3-3参加者名簿'!$AH$10:$AH$259,'3-3参加者名簿'!$B$10:$B$259,'3-3参加者名簿'!$BS$4)</f>
        <v>0</v>
      </c>
      <c r="S37" s="65">
        <f>SUMIFS('3-3参加者名簿'!$AH$10:$AH$259,'3-3参加者名簿'!$B$10:$B$259,'3-3参加者名簿'!$BS$5,'3-3参加者名簿'!$D$10:$D$259,'3-3参加者名簿'!$BR$4)</f>
        <v>0</v>
      </c>
      <c r="T37" s="65">
        <f>SUMIFS('3-3参加者名簿'!$AH$10:$AH$259,'3-3参加者名簿'!$B$10:$B$259,'3-3参加者名簿'!$BS$5,'3-3参加者名簿'!$D$10:$D$259,'3-3参加者名簿'!$BR$5)</f>
        <v>0</v>
      </c>
    </row>
    <row r="38" spans="1:20" ht="32.25" customHeight="1" x14ac:dyDescent="0.2">
      <c r="A38" s="51">
        <v>30</v>
      </c>
      <c r="B38" s="53"/>
      <c r="C38" s="53"/>
      <c r="D38" s="61"/>
      <c r="E38" s="62" t="s">
        <v>10</v>
      </c>
      <c r="F38" s="62"/>
      <c r="G38" s="62" t="s">
        <v>11</v>
      </c>
      <c r="H38" s="63" t="s">
        <v>223</v>
      </c>
      <c r="I38" s="62"/>
      <c r="J38" s="62" t="s">
        <v>10</v>
      </c>
      <c r="K38" s="62"/>
      <c r="L38" s="64" t="s">
        <v>11</v>
      </c>
      <c r="M38" s="61"/>
      <c r="N38" s="64" t="s">
        <v>13</v>
      </c>
      <c r="O38" s="61"/>
      <c r="P38" s="64" t="s">
        <v>11</v>
      </c>
      <c r="Q38" s="53"/>
      <c r="R38" s="65">
        <f>SUMIFS('3-3参加者名簿'!$AI$10:$AI$259,'3-3参加者名簿'!$B$10:$B$259,'3-3参加者名簿'!$BS$4)</f>
        <v>0</v>
      </c>
      <c r="S38" s="65">
        <f>SUMIFS('3-3参加者名簿'!$AI$10:$AI$259,'3-3参加者名簿'!$B$10:$B$259,'3-3参加者名簿'!$BS$5,'3-3参加者名簿'!$D$10:$D$259,'3-3参加者名簿'!$BR$4)</f>
        <v>0</v>
      </c>
      <c r="T38" s="65">
        <f>SUMIFS('3-3参加者名簿'!$AI$10:$AI$259,'3-3参加者名簿'!$B$10:$B$259,'3-3参加者名簿'!$BS$5,'3-3参加者名簿'!$D$10:$D$259,'3-3参加者名簿'!$BR$5)</f>
        <v>0</v>
      </c>
    </row>
    <row r="39" spans="1:20" ht="32.25" customHeight="1" x14ac:dyDescent="0.2">
      <c r="A39" s="51">
        <v>31</v>
      </c>
      <c r="B39" s="53"/>
      <c r="C39" s="53"/>
      <c r="D39" s="61"/>
      <c r="E39" s="62" t="s">
        <v>10</v>
      </c>
      <c r="F39" s="62"/>
      <c r="G39" s="62" t="s">
        <v>11</v>
      </c>
      <c r="H39" s="63" t="s">
        <v>223</v>
      </c>
      <c r="I39" s="62"/>
      <c r="J39" s="62" t="s">
        <v>10</v>
      </c>
      <c r="K39" s="62"/>
      <c r="L39" s="64" t="s">
        <v>11</v>
      </c>
      <c r="M39" s="61"/>
      <c r="N39" s="64" t="s">
        <v>13</v>
      </c>
      <c r="O39" s="61"/>
      <c r="P39" s="64" t="s">
        <v>11</v>
      </c>
      <c r="Q39" s="53"/>
      <c r="R39" s="65">
        <f>SUMIFS('3-3参加者名簿'!$AJ$10:$AJ$259,'3-3参加者名簿'!$B$10:$B$259,'3-3参加者名簿'!$BS$4)</f>
        <v>0</v>
      </c>
      <c r="S39" s="65">
        <f>SUMIFS('3-3参加者名簿'!$AJ$10:$AJ$259,'3-3参加者名簿'!$B$10:$B$259,'3-3参加者名簿'!$BS$5,'3-3参加者名簿'!$D$10:$D$259,'3-3参加者名簿'!$BR$4)</f>
        <v>0</v>
      </c>
      <c r="T39" s="65">
        <f>SUMIFS('3-3参加者名簿'!$AJ$10:$AJ$259,'3-3参加者名簿'!$B$10:$B$259,'3-3参加者名簿'!$BS$5,'3-3参加者名簿'!$D$10:$D$259,'3-3参加者名簿'!$BR$5)</f>
        <v>0</v>
      </c>
    </row>
    <row r="40" spans="1:20" ht="32.25" customHeight="1" x14ac:dyDescent="0.2">
      <c r="A40" s="51">
        <v>32</v>
      </c>
      <c r="B40" s="53"/>
      <c r="C40" s="53"/>
      <c r="D40" s="61"/>
      <c r="E40" s="62" t="s">
        <v>10</v>
      </c>
      <c r="F40" s="62"/>
      <c r="G40" s="62" t="s">
        <v>11</v>
      </c>
      <c r="H40" s="63" t="s">
        <v>223</v>
      </c>
      <c r="I40" s="62"/>
      <c r="J40" s="62" t="s">
        <v>10</v>
      </c>
      <c r="K40" s="62"/>
      <c r="L40" s="64" t="s">
        <v>11</v>
      </c>
      <c r="M40" s="61"/>
      <c r="N40" s="64" t="s">
        <v>13</v>
      </c>
      <c r="O40" s="61"/>
      <c r="P40" s="64" t="s">
        <v>11</v>
      </c>
      <c r="Q40" s="53"/>
      <c r="R40" s="65">
        <f>SUMIFS('3-3参加者名簿'!$AK$10:$AK$259,'3-3参加者名簿'!$B$10:$B$259,'3-3参加者名簿'!$BS$4)</f>
        <v>0</v>
      </c>
      <c r="S40" s="65">
        <f>SUMIFS('3-3参加者名簿'!$AK$10:$AK$259,'3-3参加者名簿'!$B$10:$B$259,'3-3参加者名簿'!$BS$5,'3-3参加者名簿'!$D$10:$D$259,'3-3参加者名簿'!$BR$4)</f>
        <v>0</v>
      </c>
      <c r="T40" s="65">
        <f>SUMIFS('3-3参加者名簿'!$AK$10:$AK$259,'3-3参加者名簿'!$B$10:$B$259,'3-3参加者名簿'!$BS$5,'3-3参加者名簿'!$D$10:$D$259,'3-3参加者名簿'!$BR$5)</f>
        <v>0</v>
      </c>
    </row>
    <row r="41" spans="1:20" ht="32.25" customHeight="1" x14ac:dyDescent="0.2">
      <c r="A41" s="51">
        <v>33</v>
      </c>
      <c r="B41" s="53"/>
      <c r="C41" s="53"/>
      <c r="D41" s="61"/>
      <c r="E41" s="62" t="s">
        <v>10</v>
      </c>
      <c r="F41" s="62"/>
      <c r="G41" s="62" t="s">
        <v>11</v>
      </c>
      <c r="H41" s="63" t="s">
        <v>223</v>
      </c>
      <c r="I41" s="62"/>
      <c r="J41" s="62" t="s">
        <v>10</v>
      </c>
      <c r="K41" s="62"/>
      <c r="L41" s="64" t="s">
        <v>11</v>
      </c>
      <c r="M41" s="61"/>
      <c r="N41" s="64" t="s">
        <v>13</v>
      </c>
      <c r="O41" s="61"/>
      <c r="P41" s="64" t="s">
        <v>11</v>
      </c>
      <c r="Q41" s="53"/>
      <c r="R41" s="65">
        <f>SUMIFS('3-3参加者名簿'!$AL$10:$AL$259,'3-3参加者名簿'!$B$10:$B$259,'3-3参加者名簿'!$BS$4)</f>
        <v>0</v>
      </c>
      <c r="S41" s="65">
        <f>SUMIFS('3-3参加者名簿'!$AL$10:$AL$259,'3-3参加者名簿'!$B$10:$B$259,'3-3参加者名簿'!$BS$5,'3-3参加者名簿'!$D$10:$D$259,'3-3参加者名簿'!$BR$4)</f>
        <v>0</v>
      </c>
      <c r="T41" s="65">
        <f>SUMIFS('3-3参加者名簿'!$AL$10:$AL$259,'3-3参加者名簿'!$B$10:$B$259,'3-3参加者名簿'!$BS$5,'3-3参加者名簿'!$D$10:$D$259,'3-3参加者名簿'!$BR$5)</f>
        <v>0</v>
      </c>
    </row>
    <row r="42" spans="1:20" ht="32.25" customHeight="1" x14ac:dyDescent="0.2">
      <c r="A42" s="51">
        <v>34</v>
      </c>
      <c r="B42" s="53"/>
      <c r="C42" s="53"/>
      <c r="D42" s="61"/>
      <c r="E42" s="62" t="s">
        <v>10</v>
      </c>
      <c r="F42" s="62"/>
      <c r="G42" s="62" t="s">
        <v>11</v>
      </c>
      <c r="H42" s="63" t="s">
        <v>223</v>
      </c>
      <c r="I42" s="62"/>
      <c r="J42" s="62" t="s">
        <v>10</v>
      </c>
      <c r="K42" s="62"/>
      <c r="L42" s="64" t="s">
        <v>11</v>
      </c>
      <c r="M42" s="61"/>
      <c r="N42" s="64" t="s">
        <v>13</v>
      </c>
      <c r="O42" s="61"/>
      <c r="P42" s="64" t="s">
        <v>11</v>
      </c>
      <c r="Q42" s="53"/>
      <c r="R42" s="65">
        <f>SUMIFS('3-3参加者名簿'!$AM$10:$AM$259,'3-3参加者名簿'!$B$10:$B$259,'3-3参加者名簿'!$BS$4)</f>
        <v>0</v>
      </c>
      <c r="S42" s="65">
        <f>SUMIFS('3-3参加者名簿'!$AM$10:$AM$259,'3-3参加者名簿'!$B$10:$B$259,'3-3参加者名簿'!$BS$5,'3-3参加者名簿'!$D$10:$D$259,'3-3参加者名簿'!$BR$4)</f>
        <v>0</v>
      </c>
      <c r="T42" s="65">
        <f>SUMIFS('3-3参加者名簿'!$AM$10:$AM$259,'3-3参加者名簿'!$B$10:$B$259,'3-3参加者名簿'!$BS$5,'3-3参加者名簿'!$D$10:$D$259,'3-3参加者名簿'!$BR$5)</f>
        <v>0</v>
      </c>
    </row>
    <row r="43" spans="1:20" ht="32.25" customHeight="1" x14ac:dyDescent="0.2">
      <c r="A43" s="51">
        <v>35</v>
      </c>
      <c r="B43" s="53"/>
      <c r="C43" s="53"/>
      <c r="D43" s="61"/>
      <c r="E43" s="62" t="s">
        <v>10</v>
      </c>
      <c r="F43" s="62"/>
      <c r="G43" s="62" t="s">
        <v>11</v>
      </c>
      <c r="H43" s="63" t="s">
        <v>223</v>
      </c>
      <c r="I43" s="62"/>
      <c r="J43" s="62" t="s">
        <v>10</v>
      </c>
      <c r="K43" s="62"/>
      <c r="L43" s="64" t="s">
        <v>11</v>
      </c>
      <c r="M43" s="61"/>
      <c r="N43" s="64" t="s">
        <v>13</v>
      </c>
      <c r="O43" s="61"/>
      <c r="P43" s="64" t="s">
        <v>11</v>
      </c>
      <c r="Q43" s="53"/>
      <c r="R43" s="65">
        <f>SUMIFS('3-3参加者名簿'!$AN$10:$AN$259,'3-3参加者名簿'!$B$10:$B$259,'3-3参加者名簿'!$BS$4)</f>
        <v>0</v>
      </c>
      <c r="S43" s="65">
        <f>SUMIFS('3-3参加者名簿'!$AN$10:$AN$259,'3-3参加者名簿'!$B$10:$B$259,'3-3参加者名簿'!$BS$5,'3-3参加者名簿'!$D$10:$D$259,'3-3参加者名簿'!$BR$4)</f>
        <v>0</v>
      </c>
      <c r="T43" s="65">
        <f>SUMIFS('3-3参加者名簿'!$AN$10:$AN$259,'3-3参加者名簿'!$B$10:$B$259,'3-3参加者名簿'!$BS$5,'3-3参加者名簿'!$D$10:$D$259,'3-3参加者名簿'!$BR$5)</f>
        <v>0</v>
      </c>
    </row>
    <row r="44" spans="1:20" ht="32.25" customHeight="1" x14ac:dyDescent="0.2">
      <c r="A44" s="51">
        <v>36</v>
      </c>
      <c r="B44" s="53"/>
      <c r="C44" s="53"/>
      <c r="D44" s="61"/>
      <c r="E44" s="62" t="s">
        <v>10</v>
      </c>
      <c r="F44" s="62"/>
      <c r="G44" s="62" t="s">
        <v>11</v>
      </c>
      <c r="H44" s="63" t="s">
        <v>223</v>
      </c>
      <c r="I44" s="62"/>
      <c r="J44" s="62" t="s">
        <v>10</v>
      </c>
      <c r="K44" s="62"/>
      <c r="L44" s="64" t="s">
        <v>11</v>
      </c>
      <c r="M44" s="61"/>
      <c r="N44" s="64" t="s">
        <v>13</v>
      </c>
      <c r="O44" s="61"/>
      <c r="P44" s="64" t="s">
        <v>11</v>
      </c>
      <c r="Q44" s="53"/>
      <c r="R44" s="65">
        <f>SUMIFS('3-3参加者名簿'!$AO$10:$AO$259,'3-3参加者名簿'!$B$10:$B$259,'3-3参加者名簿'!$BS$4)</f>
        <v>0</v>
      </c>
      <c r="S44" s="65">
        <f>SUMIFS('3-3参加者名簿'!$AO$10:$AO$259,'3-3参加者名簿'!$B$10:$B$259,'3-3参加者名簿'!$BS$5,'3-3参加者名簿'!$D$10:$D$259,'3-3参加者名簿'!$BR$4)</f>
        <v>0</v>
      </c>
      <c r="T44" s="65">
        <f>SUMIFS('3-3参加者名簿'!$AO$10:$AO$259,'3-3参加者名簿'!$B$10:$B$259,'3-3参加者名簿'!$BS$5,'3-3参加者名簿'!$D$10:$D$259,'3-3参加者名簿'!$BR$5)</f>
        <v>0</v>
      </c>
    </row>
    <row r="45" spans="1:20" ht="32.25" customHeight="1" x14ac:dyDescent="0.2">
      <c r="A45" s="51">
        <v>37</v>
      </c>
      <c r="B45" s="53"/>
      <c r="C45" s="53"/>
      <c r="D45" s="61"/>
      <c r="E45" s="62" t="s">
        <v>10</v>
      </c>
      <c r="F45" s="62"/>
      <c r="G45" s="62" t="s">
        <v>11</v>
      </c>
      <c r="H45" s="63" t="s">
        <v>223</v>
      </c>
      <c r="I45" s="62"/>
      <c r="J45" s="62" t="s">
        <v>10</v>
      </c>
      <c r="K45" s="62"/>
      <c r="L45" s="64" t="s">
        <v>11</v>
      </c>
      <c r="M45" s="61"/>
      <c r="N45" s="64" t="s">
        <v>13</v>
      </c>
      <c r="O45" s="61"/>
      <c r="P45" s="64" t="s">
        <v>11</v>
      </c>
      <c r="Q45" s="53"/>
      <c r="R45" s="65">
        <f>SUMIFS('3-3参加者名簿'!$AP$10:$AP$259,'3-3参加者名簿'!$B$10:$B$259,'3-3参加者名簿'!$BS$4)</f>
        <v>0</v>
      </c>
      <c r="S45" s="65">
        <f>SUMIFS('3-3参加者名簿'!$AP$10:$AP$259,'3-3参加者名簿'!$B$10:$B$259,'3-3参加者名簿'!$BS$5,'3-3参加者名簿'!$D$10:$D$259,'3-3参加者名簿'!$BR$4)</f>
        <v>0</v>
      </c>
      <c r="T45" s="65">
        <f>SUMIFS('3-3参加者名簿'!$AP$10:$AP$259,'3-3参加者名簿'!$B$10:$B$259,'3-3参加者名簿'!$BS$5,'3-3参加者名簿'!$D$10:$D$259,'3-3参加者名簿'!$BR$5)</f>
        <v>0</v>
      </c>
    </row>
    <row r="46" spans="1:20" ht="32.25" customHeight="1" x14ac:dyDescent="0.2">
      <c r="A46" s="51">
        <v>38</v>
      </c>
      <c r="B46" s="53"/>
      <c r="C46" s="53"/>
      <c r="D46" s="61"/>
      <c r="E46" s="62" t="s">
        <v>10</v>
      </c>
      <c r="F46" s="62"/>
      <c r="G46" s="62" t="s">
        <v>11</v>
      </c>
      <c r="H46" s="63" t="s">
        <v>223</v>
      </c>
      <c r="I46" s="62"/>
      <c r="J46" s="62" t="s">
        <v>10</v>
      </c>
      <c r="K46" s="62"/>
      <c r="L46" s="64" t="s">
        <v>11</v>
      </c>
      <c r="M46" s="61"/>
      <c r="N46" s="64" t="s">
        <v>13</v>
      </c>
      <c r="O46" s="61"/>
      <c r="P46" s="64" t="s">
        <v>11</v>
      </c>
      <c r="Q46" s="53"/>
      <c r="R46" s="65">
        <f>SUMIFS('3-3参加者名簿'!$AQ$10:$AQ$259,'3-3参加者名簿'!$B$10:$B$259,'3-3参加者名簿'!$BS$4)</f>
        <v>0</v>
      </c>
      <c r="S46" s="65">
        <f>SUMIFS('3-3参加者名簿'!$AQ$10:$AQ$259,'3-3参加者名簿'!$B$10:$B$259,'3-3参加者名簿'!$BS$5,'3-3参加者名簿'!$D$10:$D$259,'3-3参加者名簿'!$BR$4)</f>
        <v>0</v>
      </c>
      <c r="T46" s="65">
        <f>SUMIFS('3-3参加者名簿'!$AQ$10:$AQ$259,'3-3参加者名簿'!$B$10:$B$259,'3-3参加者名簿'!$BS$5,'3-3参加者名簿'!$D$10:$D$259,'3-3参加者名簿'!$BR$5)</f>
        <v>0</v>
      </c>
    </row>
    <row r="47" spans="1:20" ht="32.25" customHeight="1" x14ac:dyDescent="0.2">
      <c r="A47" s="51">
        <v>39</v>
      </c>
      <c r="B47" s="53"/>
      <c r="C47" s="53"/>
      <c r="D47" s="61"/>
      <c r="E47" s="62" t="s">
        <v>10</v>
      </c>
      <c r="F47" s="62"/>
      <c r="G47" s="62" t="s">
        <v>11</v>
      </c>
      <c r="H47" s="63" t="s">
        <v>223</v>
      </c>
      <c r="I47" s="62"/>
      <c r="J47" s="62" t="s">
        <v>10</v>
      </c>
      <c r="K47" s="62"/>
      <c r="L47" s="64" t="s">
        <v>11</v>
      </c>
      <c r="M47" s="61"/>
      <c r="N47" s="64" t="s">
        <v>13</v>
      </c>
      <c r="O47" s="61"/>
      <c r="P47" s="64" t="s">
        <v>11</v>
      </c>
      <c r="Q47" s="53"/>
      <c r="R47" s="65">
        <f>SUMIFS('3-3参加者名簿'!$AR$10:$AR$259,'3-3参加者名簿'!$B$10:$B$259,'3-3参加者名簿'!$BS$4)</f>
        <v>0</v>
      </c>
      <c r="S47" s="65">
        <f>SUMIFS('3-3参加者名簿'!$AR$10:$AR$259,'3-3参加者名簿'!$B$10:$B$259,'3-3参加者名簿'!$BS$5,'3-3参加者名簿'!$D$10:$D$259,'3-3参加者名簿'!$BR$4)</f>
        <v>0</v>
      </c>
      <c r="T47" s="65">
        <f>SUMIFS('3-3参加者名簿'!$AR$10:$AR$259,'3-3参加者名簿'!$B$10:$B$259,'3-3参加者名簿'!$BS$5,'3-3参加者名簿'!$D$10:$D$259,'3-3参加者名簿'!$BR$5)</f>
        <v>0</v>
      </c>
    </row>
    <row r="48" spans="1:20" ht="32.25" customHeight="1" x14ac:dyDescent="0.2">
      <c r="A48" s="51">
        <v>40</v>
      </c>
      <c r="B48" s="53"/>
      <c r="C48" s="53"/>
      <c r="D48" s="61"/>
      <c r="E48" s="62" t="s">
        <v>10</v>
      </c>
      <c r="F48" s="62"/>
      <c r="G48" s="62" t="s">
        <v>11</v>
      </c>
      <c r="H48" s="63" t="s">
        <v>223</v>
      </c>
      <c r="I48" s="62"/>
      <c r="J48" s="62" t="s">
        <v>10</v>
      </c>
      <c r="K48" s="62"/>
      <c r="L48" s="64" t="s">
        <v>11</v>
      </c>
      <c r="M48" s="61"/>
      <c r="N48" s="64" t="s">
        <v>13</v>
      </c>
      <c r="O48" s="61"/>
      <c r="P48" s="64" t="s">
        <v>11</v>
      </c>
      <c r="Q48" s="53"/>
      <c r="R48" s="65">
        <f>SUMIFS('3-3参加者名簿'!$AS$10:$AS$259,'3-3参加者名簿'!$B$10:$B$259,'3-3参加者名簿'!$BS$4)</f>
        <v>0</v>
      </c>
      <c r="S48" s="65">
        <f>SUMIFS('3-3参加者名簿'!$AS$10:$AS$259,'3-3参加者名簿'!$B$10:$B$259,'3-3参加者名簿'!$BS$5,'3-3参加者名簿'!$D$10:$D$259,'3-3参加者名簿'!$BR$4)</f>
        <v>0</v>
      </c>
      <c r="T48" s="65">
        <f>SUMIFS('3-3参加者名簿'!$AS$10:$AS$259,'3-3参加者名簿'!$B$10:$B$259,'3-3参加者名簿'!$BS$5,'3-3参加者名簿'!$D$10:$D$259,'3-3参加者名簿'!$BR$5)</f>
        <v>0</v>
      </c>
    </row>
    <row r="49" spans="1:20" ht="27" customHeight="1" x14ac:dyDescent="0.2">
      <c r="A49" s="66"/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 s="67"/>
      <c r="N49" s="67"/>
      <c r="O49" s="67"/>
      <c r="P49" s="67"/>
      <c r="Q49" s="67"/>
      <c r="R49" s="69"/>
      <c r="S49" s="69"/>
      <c r="T49" s="69"/>
    </row>
    <row r="50" spans="1:20" ht="27" customHeight="1" x14ac:dyDescent="0.2">
      <c r="B50" s="59"/>
      <c r="C50" s="59"/>
      <c r="D50" s="59"/>
      <c r="E50" s="59"/>
      <c r="F50" s="59"/>
      <c r="G50" s="59"/>
      <c r="H50" s="70"/>
      <c r="I50" s="59"/>
      <c r="J50" s="59"/>
      <c r="K50" s="59"/>
      <c r="L50" s="59"/>
      <c r="M50" s="59"/>
      <c r="N50" s="59"/>
      <c r="O50" s="59"/>
      <c r="P50" s="59"/>
      <c r="Q50" s="59"/>
      <c r="R50" s="71"/>
      <c r="S50" s="71"/>
      <c r="T50" s="71"/>
    </row>
    <row r="51" spans="1:20" ht="27" customHeight="1" x14ac:dyDescent="0.2">
      <c r="B51" s="59"/>
      <c r="C51" s="59"/>
      <c r="D51" s="59"/>
      <c r="E51" s="59"/>
      <c r="F51" s="59"/>
      <c r="G51" s="59"/>
      <c r="H51" s="70"/>
      <c r="I51" s="59"/>
      <c r="J51" s="59"/>
      <c r="K51" s="59"/>
      <c r="L51" s="59"/>
      <c r="M51" s="59"/>
      <c r="N51" s="59"/>
      <c r="O51" s="59"/>
      <c r="P51" s="59"/>
      <c r="Q51" s="59"/>
      <c r="R51" s="71"/>
      <c r="S51" s="71"/>
      <c r="T51" s="71"/>
    </row>
    <row r="52" spans="1:20" ht="27" customHeight="1" x14ac:dyDescent="0.2">
      <c r="B52" s="59"/>
      <c r="C52" s="59"/>
      <c r="D52" s="59"/>
      <c r="E52" s="59"/>
      <c r="F52" s="59"/>
      <c r="G52" s="59"/>
      <c r="H52" s="70"/>
      <c r="I52" s="59"/>
      <c r="J52" s="59"/>
      <c r="K52" s="59"/>
      <c r="L52" s="59"/>
      <c r="M52" s="59"/>
      <c r="N52" s="59"/>
      <c r="O52" s="59"/>
      <c r="P52" s="59"/>
      <c r="Q52" s="59"/>
      <c r="R52" s="71"/>
      <c r="S52" s="71"/>
      <c r="T52" s="71"/>
    </row>
    <row r="53" spans="1:20" ht="27" customHeight="1" x14ac:dyDescent="0.2">
      <c r="B53" s="59"/>
      <c r="C53" s="59"/>
      <c r="D53" s="59"/>
      <c r="E53" s="59"/>
      <c r="F53" s="59"/>
      <c r="G53" s="59"/>
      <c r="H53" s="70"/>
      <c r="I53" s="59"/>
      <c r="J53" s="59"/>
      <c r="K53" s="59"/>
      <c r="L53" s="59"/>
      <c r="M53" s="59"/>
      <c r="N53" s="59"/>
      <c r="O53" s="59"/>
      <c r="P53" s="59"/>
      <c r="Q53" s="59"/>
      <c r="R53" s="71"/>
      <c r="S53" s="71"/>
      <c r="T53" s="71"/>
    </row>
    <row r="54" spans="1:20" ht="27" customHeight="1" x14ac:dyDescent="0.2">
      <c r="B54" s="59"/>
      <c r="C54" s="59"/>
      <c r="D54" s="59"/>
      <c r="E54" s="59"/>
      <c r="F54" s="59"/>
      <c r="G54" s="59"/>
      <c r="H54" s="70"/>
      <c r="I54" s="59"/>
      <c r="J54" s="59"/>
      <c r="K54" s="59"/>
      <c r="L54" s="59"/>
      <c r="M54" s="59"/>
      <c r="N54" s="59"/>
      <c r="O54" s="59"/>
      <c r="P54" s="59"/>
      <c r="Q54" s="59"/>
      <c r="R54" s="71"/>
      <c r="S54" s="71"/>
      <c r="T54" s="71"/>
    </row>
    <row r="55" spans="1:20" ht="27" customHeight="1" x14ac:dyDescent="0.2">
      <c r="B55" s="59"/>
      <c r="C55" s="59"/>
      <c r="D55" s="59"/>
      <c r="E55" s="59"/>
      <c r="F55" s="59"/>
      <c r="G55" s="59"/>
      <c r="H55" s="70"/>
      <c r="I55" s="59"/>
      <c r="J55" s="59"/>
      <c r="K55" s="59"/>
      <c r="L55" s="59"/>
      <c r="M55" s="59"/>
      <c r="N55" s="59"/>
      <c r="O55" s="59"/>
      <c r="P55" s="59"/>
      <c r="Q55" s="59"/>
      <c r="R55" s="71"/>
      <c r="S55" s="71"/>
      <c r="T55" s="71"/>
    </row>
    <row r="56" spans="1:20" ht="27" customHeight="1" x14ac:dyDescent="0.2">
      <c r="B56" s="59"/>
      <c r="C56" s="59"/>
      <c r="D56" s="59"/>
      <c r="E56" s="59"/>
      <c r="F56" s="59"/>
      <c r="G56" s="59"/>
      <c r="H56" s="70"/>
      <c r="I56" s="59"/>
      <c r="J56" s="59"/>
      <c r="K56" s="59"/>
      <c r="L56" s="59"/>
      <c r="M56" s="59"/>
      <c r="N56" s="59"/>
      <c r="O56" s="59"/>
      <c r="P56" s="59"/>
      <c r="Q56" s="59"/>
      <c r="R56" s="71"/>
      <c r="S56" s="71"/>
      <c r="T56" s="71"/>
    </row>
    <row r="57" spans="1:20" ht="27" customHeight="1" x14ac:dyDescent="0.2">
      <c r="B57" s="59"/>
      <c r="C57" s="59"/>
      <c r="D57" s="59"/>
      <c r="E57" s="59"/>
      <c r="F57" s="59"/>
      <c r="G57" s="59"/>
      <c r="H57" s="70"/>
      <c r="I57" s="59"/>
      <c r="J57" s="59"/>
      <c r="K57" s="59"/>
      <c r="L57" s="59"/>
      <c r="M57" s="59"/>
      <c r="N57" s="59"/>
      <c r="O57" s="59"/>
      <c r="P57" s="59"/>
      <c r="Q57" s="59"/>
      <c r="R57" s="71"/>
      <c r="S57" s="71"/>
      <c r="T57" s="71"/>
    </row>
    <row r="58" spans="1:20" ht="27" customHeight="1" x14ac:dyDescent="0.2">
      <c r="B58" s="59"/>
      <c r="C58" s="59"/>
      <c r="D58" s="59"/>
      <c r="E58" s="59"/>
      <c r="F58" s="59"/>
      <c r="G58" s="59"/>
      <c r="H58" s="70"/>
      <c r="I58" s="59"/>
      <c r="J58" s="59"/>
      <c r="K58" s="59"/>
      <c r="L58" s="59"/>
      <c r="M58" s="59"/>
      <c r="N58" s="59"/>
      <c r="O58" s="59"/>
      <c r="P58" s="59"/>
      <c r="Q58" s="59"/>
      <c r="R58" s="71"/>
      <c r="S58" s="71"/>
      <c r="T58" s="71"/>
    </row>
    <row r="59" spans="1:20" ht="27" customHeight="1" x14ac:dyDescent="0.2">
      <c r="B59" s="59"/>
      <c r="C59" s="59"/>
      <c r="D59" s="59"/>
      <c r="E59" s="59"/>
      <c r="F59" s="59"/>
      <c r="G59" s="59"/>
      <c r="H59" s="70"/>
      <c r="I59" s="59"/>
      <c r="J59" s="59"/>
      <c r="K59" s="59"/>
      <c r="L59" s="59"/>
      <c r="M59" s="59"/>
      <c r="N59" s="59"/>
      <c r="O59" s="59"/>
      <c r="P59" s="59"/>
      <c r="Q59" s="59"/>
      <c r="R59" s="71"/>
      <c r="S59" s="71"/>
      <c r="T59" s="71"/>
    </row>
    <row r="60" spans="1:20" ht="27" customHeight="1" x14ac:dyDescent="0.2">
      <c r="B60" s="59"/>
      <c r="C60" s="59"/>
      <c r="D60" s="59"/>
      <c r="E60" s="59"/>
      <c r="F60" s="59"/>
      <c r="G60" s="59"/>
      <c r="H60" s="70"/>
      <c r="I60" s="59"/>
      <c r="J60" s="59"/>
      <c r="K60" s="59"/>
      <c r="L60" s="59"/>
      <c r="M60" s="59"/>
      <c r="N60" s="59"/>
      <c r="O60" s="59"/>
      <c r="P60" s="59"/>
      <c r="Q60" s="59"/>
      <c r="R60" s="71"/>
      <c r="S60" s="71"/>
      <c r="T60" s="71"/>
    </row>
    <row r="61" spans="1:20" ht="27" customHeight="1" x14ac:dyDescent="0.2">
      <c r="B61" s="59"/>
      <c r="C61" s="59"/>
      <c r="D61" s="59"/>
      <c r="E61" s="59"/>
      <c r="F61" s="59"/>
      <c r="G61" s="59"/>
      <c r="H61" s="70"/>
      <c r="I61" s="59"/>
      <c r="J61" s="59"/>
      <c r="K61" s="59"/>
      <c r="L61" s="59"/>
      <c r="M61" s="59"/>
      <c r="N61" s="59"/>
      <c r="O61" s="59"/>
      <c r="P61" s="59"/>
      <c r="Q61" s="59"/>
      <c r="R61" s="71"/>
      <c r="S61" s="71"/>
      <c r="T61" s="71"/>
    </row>
    <row r="62" spans="1:20" ht="27" customHeight="1" x14ac:dyDescent="0.2">
      <c r="B62" s="59"/>
      <c r="C62" s="59"/>
      <c r="D62" s="59"/>
      <c r="E62" s="59"/>
      <c r="F62" s="59"/>
      <c r="G62" s="59"/>
      <c r="H62" s="70"/>
      <c r="I62" s="59"/>
      <c r="J62" s="59"/>
      <c r="K62" s="59"/>
      <c r="L62" s="59"/>
      <c r="M62" s="59"/>
      <c r="N62" s="59"/>
      <c r="O62" s="59"/>
      <c r="P62" s="59"/>
      <c r="Q62" s="59"/>
      <c r="R62" s="71"/>
      <c r="S62" s="71"/>
      <c r="T62" s="71"/>
    </row>
    <row r="63" spans="1:20" ht="27" customHeight="1" x14ac:dyDescent="0.2">
      <c r="B63" s="59"/>
      <c r="C63" s="59"/>
      <c r="D63" s="59"/>
      <c r="E63" s="59"/>
      <c r="F63" s="59"/>
      <c r="G63" s="59"/>
      <c r="H63" s="70"/>
      <c r="I63" s="59"/>
      <c r="J63" s="59"/>
      <c r="K63" s="59"/>
      <c r="L63" s="59"/>
      <c r="M63" s="59"/>
      <c r="N63" s="59"/>
      <c r="O63" s="59"/>
      <c r="P63" s="59"/>
      <c r="Q63" s="59"/>
      <c r="R63" s="71"/>
      <c r="S63" s="71"/>
      <c r="T63" s="71"/>
    </row>
    <row r="64" spans="1:20" ht="27" customHeight="1" x14ac:dyDescent="0.2">
      <c r="B64" s="59"/>
      <c r="C64" s="59"/>
      <c r="D64" s="59"/>
      <c r="E64" s="59"/>
      <c r="F64" s="59"/>
      <c r="G64" s="59"/>
      <c r="H64" s="70"/>
      <c r="I64" s="59"/>
      <c r="J64" s="59"/>
      <c r="K64" s="59"/>
      <c r="L64" s="59"/>
      <c r="M64" s="59"/>
      <c r="N64" s="59"/>
      <c r="O64" s="59"/>
      <c r="P64" s="59"/>
      <c r="Q64" s="59"/>
      <c r="R64" s="71"/>
      <c r="S64" s="71"/>
      <c r="T64" s="71"/>
    </row>
    <row r="65" spans="2:20" ht="27" customHeight="1" x14ac:dyDescent="0.2">
      <c r="B65" s="59"/>
      <c r="C65" s="59"/>
      <c r="D65" s="59"/>
      <c r="E65" s="59"/>
      <c r="F65" s="59"/>
      <c r="G65" s="59"/>
      <c r="H65" s="70"/>
      <c r="I65" s="59"/>
      <c r="J65" s="59"/>
      <c r="K65" s="59"/>
      <c r="L65" s="59"/>
      <c r="M65" s="59"/>
      <c r="N65" s="59"/>
      <c r="O65" s="59"/>
      <c r="P65" s="59"/>
      <c r="Q65" s="59"/>
      <c r="R65" s="71"/>
      <c r="S65" s="71"/>
      <c r="T65" s="71"/>
    </row>
    <row r="66" spans="2:20" ht="27" customHeight="1" x14ac:dyDescent="0.2">
      <c r="B66" s="59"/>
      <c r="C66" s="59"/>
      <c r="D66" s="59"/>
      <c r="E66" s="59"/>
      <c r="F66" s="59"/>
      <c r="G66" s="59"/>
      <c r="H66" s="70"/>
      <c r="I66" s="59"/>
      <c r="J66" s="59"/>
      <c r="K66" s="59"/>
      <c r="L66" s="59"/>
      <c r="M66" s="59"/>
      <c r="N66" s="59"/>
      <c r="O66" s="59"/>
      <c r="P66" s="59"/>
      <c r="Q66" s="59"/>
      <c r="R66" s="71"/>
      <c r="S66" s="71"/>
      <c r="T66" s="71"/>
    </row>
    <row r="67" spans="2:20" ht="27" customHeight="1" x14ac:dyDescent="0.2">
      <c r="B67" s="59"/>
      <c r="C67" s="59"/>
      <c r="D67" s="59"/>
      <c r="E67" s="59"/>
      <c r="F67" s="59"/>
      <c r="G67" s="59"/>
      <c r="H67" s="70"/>
      <c r="I67" s="59"/>
      <c r="J67" s="59"/>
      <c r="K67" s="59"/>
      <c r="L67" s="59"/>
      <c r="M67" s="59"/>
      <c r="N67" s="59"/>
      <c r="O67" s="59"/>
      <c r="P67" s="59"/>
      <c r="Q67" s="59"/>
      <c r="R67" s="71"/>
      <c r="S67" s="71"/>
      <c r="T67" s="71"/>
    </row>
    <row r="68" spans="2:20" ht="27" customHeight="1" x14ac:dyDescent="0.2">
      <c r="B68" s="59"/>
      <c r="C68" s="59"/>
      <c r="D68" s="59"/>
      <c r="E68" s="59"/>
      <c r="F68" s="59"/>
      <c r="G68" s="59"/>
      <c r="H68" s="70"/>
      <c r="I68" s="59"/>
      <c r="J68" s="59"/>
      <c r="K68" s="59"/>
      <c r="L68" s="59"/>
      <c r="M68" s="59"/>
      <c r="N68" s="59"/>
      <c r="O68" s="59"/>
      <c r="P68" s="59"/>
      <c r="Q68" s="59"/>
      <c r="R68" s="71"/>
      <c r="S68" s="71"/>
      <c r="T68" s="71"/>
    </row>
  </sheetData>
  <sheetProtection insertColumns="0" insertRows="0" deleteColumns="0" deleteRows="0"/>
  <customSheetViews>
    <customSheetView guid="{5828AA3F-8CCF-4EE2-BCB4-EC19DAFB2C1A}" showPageBreaks="1" printArea="1" view="pageBreakPreview">
      <pane ySplit="8" topLeftCell="A9" activePane="bottomLeft" state="frozen"/>
      <selection pane="bottomLeft" activeCell="C9" sqref="C9"/>
      <rowBreaks count="2" manualBreakCount="2">
        <brk id="28" max="19" man="1"/>
        <brk id="48" max="19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90" fitToHeight="2" orientation="portrait" r:id="rId1"/>
      <headerFooter>
        <oddHeader>&amp;R&amp;"ＭＳ 明朝,標準"&amp;16No.&amp;P</oddHeader>
      </headerFooter>
    </customSheetView>
  </customSheetViews>
  <mergeCells count="13">
    <mergeCell ref="O5:P5"/>
    <mergeCell ref="R7:T7"/>
    <mergeCell ref="A2:T2"/>
    <mergeCell ref="A3:T3"/>
    <mergeCell ref="B7:B8"/>
    <mergeCell ref="A7:A8"/>
    <mergeCell ref="D7:L8"/>
    <mergeCell ref="M7:N8"/>
    <mergeCell ref="O7:P8"/>
    <mergeCell ref="C7:C8"/>
    <mergeCell ref="Q7:Q8"/>
    <mergeCell ref="H5:M5"/>
    <mergeCell ref="D5:G5"/>
  </mergeCells>
  <phoneticPr fontId="1"/>
  <conditionalFormatting sqref="R9:T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2" orientation="portrait" r:id="rId2"/>
  <headerFooter>
    <oddHeader>&amp;R&amp;"ＭＳ 明朝,標準"&amp;16No.&amp;P</oddHeader>
  </headerFooter>
  <rowBreaks count="2" manualBreakCount="2">
    <brk id="28" max="19" man="1"/>
    <brk id="48" max="1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'3-3参加者名簿'!$BT$4:$BT$8</xm:f>
          </x14:formula1>
          <xm:sqref>B9:B68</xm:sqref>
        </x14:dataValidation>
        <x14:dataValidation type="list" errorStyle="information" allowBlank="1" showInputMessage="1" xr:uid="{00000000-0002-0000-0100-000001000000}">
          <x14:formula1>
            <xm:f>'3-3参加者名簿'!$BU$4:$BU$13</xm:f>
          </x14:formula1>
          <xm:sqref>C9:C68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68"/>
  <sheetViews>
    <sheetView view="pageBreakPreview" topLeftCell="A19" zoomScaleNormal="100" zoomScaleSheetLayoutView="100" workbookViewId="0">
      <selection activeCell="B11" sqref="B11"/>
    </sheetView>
  </sheetViews>
  <sheetFormatPr defaultColWidth="9" defaultRowHeight="13.2" x14ac:dyDescent="0.2"/>
  <cols>
    <col min="1" max="1" width="3" style="1" customWidth="1"/>
    <col min="2" max="2" width="14.4414062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0" ht="21" customHeight="1" x14ac:dyDescent="0.2">
      <c r="A1" s="1" t="s">
        <v>52</v>
      </c>
    </row>
    <row r="2" spans="1:20" ht="24.75" customHeight="1" x14ac:dyDescent="0.2">
      <c r="A2" s="126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24.75" customHeight="1" x14ac:dyDescent="0.2">
      <c r="A3" s="126" t="s">
        <v>51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19.5" customHeight="1" x14ac:dyDescent="0.2"/>
    <row r="5" spans="1:20" ht="29.25" customHeight="1" x14ac:dyDescent="0.2">
      <c r="B5" s="11" t="s">
        <v>18</v>
      </c>
      <c r="C5" s="52" t="s">
        <v>141</v>
      </c>
      <c r="D5" s="130" t="s">
        <v>19</v>
      </c>
      <c r="E5" s="130"/>
      <c r="F5" s="130"/>
      <c r="G5" s="130"/>
      <c r="H5" s="129" t="s">
        <v>224</v>
      </c>
      <c r="I5" s="129"/>
      <c r="J5" s="129"/>
      <c r="K5" s="129"/>
      <c r="L5" s="129"/>
      <c r="M5" s="129"/>
      <c r="N5" s="58"/>
      <c r="O5" s="124" t="s">
        <v>30</v>
      </c>
      <c r="P5" s="124"/>
      <c r="Q5" s="32" t="s">
        <v>268</v>
      </c>
      <c r="S5" s="59"/>
      <c r="T5" s="59"/>
    </row>
    <row r="7" spans="1:20" ht="20.25" customHeight="1" x14ac:dyDescent="0.2">
      <c r="A7" s="127" t="s">
        <v>21</v>
      </c>
      <c r="B7" s="125" t="s">
        <v>42</v>
      </c>
      <c r="C7" s="125" t="s">
        <v>5</v>
      </c>
      <c r="D7" s="125" t="s">
        <v>6</v>
      </c>
      <c r="E7" s="125"/>
      <c r="F7" s="125"/>
      <c r="G7" s="125"/>
      <c r="H7" s="125"/>
      <c r="I7" s="125"/>
      <c r="J7" s="125"/>
      <c r="K7" s="125"/>
      <c r="L7" s="125"/>
      <c r="M7" s="125" t="s">
        <v>7</v>
      </c>
      <c r="N7" s="125"/>
      <c r="O7" s="125" t="s">
        <v>8</v>
      </c>
      <c r="P7" s="125"/>
      <c r="Q7" s="125" t="s">
        <v>9</v>
      </c>
      <c r="R7" s="125" t="s">
        <v>23</v>
      </c>
      <c r="S7" s="125"/>
      <c r="T7" s="125"/>
    </row>
    <row r="8" spans="1:20" ht="20.25" customHeight="1" x14ac:dyDescent="0.2">
      <c r="A8" s="128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60" t="s">
        <v>22</v>
      </c>
      <c r="S8" s="34" t="s">
        <v>24</v>
      </c>
      <c r="T8" s="34" t="s">
        <v>25</v>
      </c>
    </row>
    <row r="9" spans="1:20" ht="32.25" customHeight="1" x14ac:dyDescent="0.2">
      <c r="A9" s="51">
        <v>1</v>
      </c>
      <c r="B9" s="53" t="s">
        <v>31</v>
      </c>
      <c r="C9" s="53" t="s">
        <v>37</v>
      </c>
      <c r="D9" s="61">
        <v>4</v>
      </c>
      <c r="E9" s="62" t="s">
        <v>10</v>
      </c>
      <c r="F9" s="62">
        <v>25</v>
      </c>
      <c r="G9" s="62" t="s">
        <v>11</v>
      </c>
      <c r="H9" s="63" t="s">
        <v>12</v>
      </c>
      <c r="I9" s="62"/>
      <c r="J9" s="62" t="s">
        <v>10</v>
      </c>
      <c r="K9" s="62"/>
      <c r="L9" s="64" t="s">
        <v>11</v>
      </c>
      <c r="M9" s="61"/>
      <c r="N9" s="64" t="s">
        <v>13</v>
      </c>
      <c r="O9" s="61">
        <v>1</v>
      </c>
      <c r="P9" s="64" t="s">
        <v>11</v>
      </c>
      <c r="Q9" s="53" t="s">
        <v>226</v>
      </c>
      <c r="R9" s="65">
        <v>1</v>
      </c>
      <c r="S9" s="65">
        <v>4</v>
      </c>
      <c r="T9" s="65">
        <v>0</v>
      </c>
    </row>
    <row r="10" spans="1:20" ht="32.25" customHeight="1" x14ac:dyDescent="0.2">
      <c r="A10" s="51">
        <v>2</v>
      </c>
      <c r="B10" s="53" t="s">
        <v>32</v>
      </c>
      <c r="C10" s="53" t="s">
        <v>43</v>
      </c>
      <c r="D10" s="61">
        <v>6</v>
      </c>
      <c r="E10" s="62" t="s">
        <v>10</v>
      </c>
      <c r="F10" s="62">
        <v>20</v>
      </c>
      <c r="G10" s="62" t="s">
        <v>11</v>
      </c>
      <c r="H10" s="63" t="s">
        <v>223</v>
      </c>
      <c r="I10" s="62">
        <v>6</v>
      </c>
      <c r="J10" s="62" t="s">
        <v>10</v>
      </c>
      <c r="K10" s="62">
        <v>21</v>
      </c>
      <c r="L10" s="64" t="s">
        <v>11</v>
      </c>
      <c r="M10" s="61">
        <v>2</v>
      </c>
      <c r="N10" s="64" t="s">
        <v>13</v>
      </c>
      <c r="O10" s="61">
        <v>3</v>
      </c>
      <c r="P10" s="64" t="s">
        <v>11</v>
      </c>
      <c r="Q10" s="53" t="s">
        <v>225</v>
      </c>
      <c r="R10" s="65">
        <v>3</v>
      </c>
      <c r="S10" s="65">
        <v>0</v>
      </c>
      <c r="T10" s="65">
        <v>3</v>
      </c>
    </row>
    <row r="11" spans="1:20" ht="32.25" customHeight="1" x14ac:dyDescent="0.2">
      <c r="A11" s="51">
        <v>3</v>
      </c>
      <c r="B11" s="53"/>
      <c r="C11" s="53"/>
      <c r="D11" s="61"/>
      <c r="E11" s="62" t="s">
        <v>10</v>
      </c>
      <c r="F11" s="62"/>
      <c r="G11" s="62" t="s">
        <v>11</v>
      </c>
      <c r="H11" s="63" t="s">
        <v>223</v>
      </c>
      <c r="I11" s="62"/>
      <c r="J11" s="62" t="s">
        <v>10</v>
      </c>
      <c r="K11" s="62"/>
      <c r="L11" s="64" t="s">
        <v>11</v>
      </c>
      <c r="M11" s="61"/>
      <c r="N11" s="64" t="s">
        <v>13</v>
      </c>
      <c r="O11" s="61"/>
      <c r="P11" s="64" t="s">
        <v>11</v>
      </c>
      <c r="Q11" s="53"/>
      <c r="R11" s="65">
        <v>30</v>
      </c>
      <c r="S11" s="65">
        <v>100</v>
      </c>
      <c r="T11" s="65">
        <v>120</v>
      </c>
    </row>
    <row r="12" spans="1:20" ht="32.25" customHeight="1" x14ac:dyDescent="0.2">
      <c r="A12" s="51">
        <v>4</v>
      </c>
      <c r="B12" s="53"/>
      <c r="C12" s="53"/>
      <c r="D12" s="61"/>
      <c r="E12" s="62" t="s">
        <v>10</v>
      </c>
      <c r="F12" s="62"/>
      <c r="G12" s="62" t="s">
        <v>11</v>
      </c>
      <c r="H12" s="63" t="s">
        <v>223</v>
      </c>
      <c r="I12" s="62"/>
      <c r="J12" s="62" t="s">
        <v>10</v>
      </c>
      <c r="K12" s="62"/>
      <c r="L12" s="64" t="s">
        <v>11</v>
      </c>
      <c r="M12" s="61"/>
      <c r="N12" s="64" t="s">
        <v>13</v>
      </c>
      <c r="O12" s="61"/>
      <c r="P12" s="64" t="s">
        <v>11</v>
      </c>
      <c r="Q12" s="53"/>
      <c r="R12" s="65">
        <v>30</v>
      </c>
      <c r="S12" s="65">
        <f>SUMIFS('3-3参加者名簿'!$I$10:$I$209,'3-3参加者名簿'!$B$10:$B$209,'3-3参加者名簿'!$BS$5,'3-3参加者名簿'!$D$10:$D$209,'3-3参加者名簿'!$BR$4)</f>
        <v>0</v>
      </c>
      <c r="T12" s="65">
        <f>SUMIFS('3-3参加者名簿'!$I$10:$I$209,'3-3参加者名簿'!$B$10:$B$209,'3-3参加者名簿'!$BS$5,'3-3参加者名簿'!$D$10:$D$209,'3-3参加者名簿'!$BR$5)</f>
        <v>0</v>
      </c>
    </row>
    <row r="13" spans="1:20" ht="32.25" customHeight="1" x14ac:dyDescent="0.2">
      <c r="A13" s="51">
        <v>5</v>
      </c>
      <c r="B13" s="53"/>
      <c r="C13" s="53"/>
      <c r="D13" s="61"/>
      <c r="E13" s="62" t="s">
        <v>10</v>
      </c>
      <c r="F13" s="62"/>
      <c r="G13" s="62" t="s">
        <v>11</v>
      </c>
      <c r="H13" s="63" t="s">
        <v>223</v>
      </c>
      <c r="I13" s="62"/>
      <c r="J13" s="62" t="s">
        <v>10</v>
      </c>
      <c r="K13" s="62"/>
      <c r="L13" s="64" t="s">
        <v>11</v>
      </c>
      <c r="M13" s="61"/>
      <c r="N13" s="64" t="s">
        <v>13</v>
      </c>
      <c r="O13" s="61"/>
      <c r="P13" s="64" t="s">
        <v>11</v>
      </c>
      <c r="Q13" s="53"/>
      <c r="R13" s="65">
        <v>4</v>
      </c>
      <c r="S13" s="65">
        <v>30</v>
      </c>
      <c r="T13" s="65">
        <v>30</v>
      </c>
    </row>
    <row r="14" spans="1:20" ht="32.25" customHeight="1" x14ac:dyDescent="0.2">
      <c r="A14" s="51">
        <v>6</v>
      </c>
      <c r="B14" s="53"/>
      <c r="C14" s="53"/>
      <c r="D14" s="61"/>
      <c r="E14" s="62" t="s">
        <v>10</v>
      </c>
      <c r="F14" s="62"/>
      <c r="G14" s="62" t="s">
        <v>11</v>
      </c>
      <c r="H14" s="63" t="s">
        <v>223</v>
      </c>
      <c r="I14" s="62"/>
      <c r="J14" s="62" t="s">
        <v>10</v>
      </c>
      <c r="K14" s="62"/>
      <c r="L14" s="64" t="s">
        <v>11</v>
      </c>
      <c r="M14" s="61"/>
      <c r="N14" s="64" t="s">
        <v>13</v>
      </c>
      <c r="O14" s="61"/>
      <c r="P14" s="64" t="s">
        <v>11</v>
      </c>
      <c r="Q14" s="53"/>
      <c r="R14" s="65"/>
      <c r="S14" s="65"/>
      <c r="T14" s="65"/>
    </row>
    <row r="15" spans="1:20" ht="32.25" customHeight="1" x14ac:dyDescent="0.2">
      <c r="A15" s="51">
        <v>7</v>
      </c>
      <c r="B15" s="53"/>
      <c r="C15" s="53"/>
      <c r="D15" s="61"/>
      <c r="E15" s="62" t="s">
        <v>10</v>
      </c>
      <c r="F15" s="62"/>
      <c r="G15" s="62" t="s">
        <v>11</v>
      </c>
      <c r="H15" s="63" t="s">
        <v>223</v>
      </c>
      <c r="I15" s="62"/>
      <c r="J15" s="62" t="s">
        <v>10</v>
      </c>
      <c r="K15" s="62"/>
      <c r="L15" s="64" t="s">
        <v>11</v>
      </c>
      <c r="M15" s="61"/>
      <c r="N15" s="64" t="s">
        <v>13</v>
      </c>
      <c r="O15" s="61"/>
      <c r="P15" s="64" t="s">
        <v>11</v>
      </c>
      <c r="Q15" s="53"/>
      <c r="R15" s="65"/>
      <c r="S15" s="65"/>
      <c r="T15" s="65"/>
    </row>
    <row r="16" spans="1:20" ht="32.25" customHeight="1" x14ac:dyDescent="0.2">
      <c r="A16" s="51">
        <v>8</v>
      </c>
      <c r="B16" s="53"/>
      <c r="C16" s="53"/>
      <c r="D16" s="61"/>
      <c r="E16" s="62" t="s">
        <v>10</v>
      </c>
      <c r="F16" s="62"/>
      <c r="G16" s="62" t="s">
        <v>11</v>
      </c>
      <c r="H16" s="63" t="s">
        <v>223</v>
      </c>
      <c r="I16" s="62"/>
      <c r="J16" s="62" t="s">
        <v>10</v>
      </c>
      <c r="K16" s="62"/>
      <c r="L16" s="64" t="s">
        <v>11</v>
      </c>
      <c r="M16" s="61"/>
      <c r="N16" s="64" t="s">
        <v>13</v>
      </c>
      <c r="O16" s="61"/>
      <c r="P16" s="64" t="s">
        <v>11</v>
      </c>
      <c r="Q16" s="53"/>
      <c r="R16" s="65"/>
      <c r="S16" s="65"/>
      <c r="T16" s="65"/>
    </row>
    <row r="17" spans="1:20" ht="32.25" customHeight="1" x14ac:dyDescent="0.2">
      <c r="A17" s="51">
        <v>9</v>
      </c>
      <c r="B17" s="53"/>
      <c r="C17" s="53"/>
      <c r="D17" s="61"/>
      <c r="E17" s="62" t="s">
        <v>10</v>
      </c>
      <c r="F17" s="62"/>
      <c r="G17" s="62" t="s">
        <v>11</v>
      </c>
      <c r="H17" s="63" t="s">
        <v>223</v>
      </c>
      <c r="I17" s="62"/>
      <c r="J17" s="62" t="s">
        <v>10</v>
      </c>
      <c r="K17" s="62"/>
      <c r="L17" s="64" t="s">
        <v>11</v>
      </c>
      <c r="M17" s="61"/>
      <c r="N17" s="64" t="s">
        <v>13</v>
      </c>
      <c r="O17" s="61"/>
      <c r="P17" s="64" t="s">
        <v>11</v>
      </c>
      <c r="Q17" s="53"/>
      <c r="R17" s="65"/>
      <c r="S17" s="65"/>
      <c r="T17" s="65"/>
    </row>
    <row r="18" spans="1:20" ht="32.25" customHeight="1" x14ac:dyDescent="0.2">
      <c r="A18" s="51">
        <v>10</v>
      </c>
      <c r="B18" s="53"/>
      <c r="C18" s="53"/>
      <c r="D18" s="61"/>
      <c r="E18" s="62" t="s">
        <v>10</v>
      </c>
      <c r="F18" s="62"/>
      <c r="G18" s="62" t="s">
        <v>11</v>
      </c>
      <c r="H18" s="63" t="s">
        <v>223</v>
      </c>
      <c r="I18" s="62"/>
      <c r="J18" s="62" t="s">
        <v>10</v>
      </c>
      <c r="K18" s="62"/>
      <c r="L18" s="64" t="s">
        <v>11</v>
      </c>
      <c r="M18" s="61"/>
      <c r="N18" s="64" t="s">
        <v>13</v>
      </c>
      <c r="O18" s="61"/>
      <c r="P18" s="64" t="s">
        <v>11</v>
      </c>
      <c r="Q18" s="53"/>
      <c r="R18" s="65"/>
      <c r="S18" s="65"/>
      <c r="T18" s="65"/>
    </row>
    <row r="19" spans="1:20" ht="32.25" customHeight="1" x14ac:dyDescent="0.2">
      <c r="A19" s="51">
        <v>11</v>
      </c>
      <c r="B19" s="53"/>
      <c r="C19" s="53"/>
      <c r="D19" s="61"/>
      <c r="E19" s="62" t="s">
        <v>10</v>
      </c>
      <c r="F19" s="62"/>
      <c r="G19" s="62" t="s">
        <v>11</v>
      </c>
      <c r="H19" s="63" t="s">
        <v>223</v>
      </c>
      <c r="I19" s="62"/>
      <c r="J19" s="62" t="s">
        <v>10</v>
      </c>
      <c r="K19" s="62"/>
      <c r="L19" s="64" t="s">
        <v>11</v>
      </c>
      <c r="M19" s="61"/>
      <c r="N19" s="64" t="s">
        <v>13</v>
      </c>
      <c r="O19" s="61"/>
      <c r="P19" s="64" t="s">
        <v>11</v>
      </c>
      <c r="Q19" s="53"/>
      <c r="R19" s="65"/>
      <c r="S19" s="65"/>
      <c r="T19" s="65"/>
    </row>
    <row r="20" spans="1:20" ht="32.25" customHeight="1" x14ac:dyDescent="0.2">
      <c r="A20" s="51">
        <v>12</v>
      </c>
      <c r="B20" s="53"/>
      <c r="C20" s="53"/>
      <c r="D20" s="61"/>
      <c r="E20" s="62" t="s">
        <v>10</v>
      </c>
      <c r="F20" s="62"/>
      <c r="G20" s="62" t="s">
        <v>11</v>
      </c>
      <c r="H20" s="63" t="s">
        <v>223</v>
      </c>
      <c r="I20" s="62"/>
      <c r="J20" s="62" t="s">
        <v>10</v>
      </c>
      <c r="K20" s="62"/>
      <c r="L20" s="64" t="s">
        <v>11</v>
      </c>
      <c r="M20" s="61"/>
      <c r="N20" s="64" t="s">
        <v>13</v>
      </c>
      <c r="O20" s="61"/>
      <c r="P20" s="64" t="s">
        <v>11</v>
      </c>
      <c r="Q20" s="53"/>
      <c r="R20" s="65"/>
      <c r="S20" s="65"/>
      <c r="T20" s="65"/>
    </row>
    <row r="21" spans="1:20" ht="32.25" customHeight="1" x14ac:dyDescent="0.2">
      <c r="A21" s="51">
        <v>13</v>
      </c>
      <c r="B21" s="53"/>
      <c r="C21" s="53"/>
      <c r="D21" s="61"/>
      <c r="E21" s="62" t="s">
        <v>10</v>
      </c>
      <c r="F21" s="62"/>
      <c r="G21" s="62" t="s">
        <v>11</v>
      </c>
      <c r="H21" s="63" t="s">
        <v>223</v>
      </c>
      <c r="I21" s="62"/>
      <c r="J21" s="62" t="s">
        <v>10</v>
      </c>
      <c r="K21" s="62"/>
      <c r="L21" s="64" t="s">
        <v>11</v>
      </c>
      <c r="M21" s="61"/>
      <c r="N21" s="64" t="s">
        <v>13</v>
      </c>
      <c r="O21" s="61"/>
      <c r="P21" s="64" t="s">
        <v>11</v>
      </c>
      <c r="Q21" s="53"/>
      <c r="R21" s="65"/>
      <c r="S21" s="65"/>
      <c r="T21" s="65"/>
    </row>
    <row r="22" spans="1:20" ht="32.25" customHeight="1" x14ac:dyDescent="0.2">
      <c r="A22" s="51">
        <v>14</v>
      </c>
      <c r="B22" s="53"/>
      <c r="C22" s="53"/>
      <c r="D22" s="61"/>
      <c r="E22" s="62" t="s">
        <v>10</v>
      </c>
      <c r="F22" s="62"/>
      <c r="G22" s="62" t="s">
        <v>11</v>
      </c>
      <c r="H22" s="63" t="s">
        <v>223</v>
      </c>
      <c r="I22" s="62"/>
      <c r="J22" s="62" t="s">
        <v>10</v>
      </c>
      <c r="K22" s="62"/>
      <c r="L22" s="64" t="s">
        <v>11</v>
      </c>
      <c r="M22" s="61"/>
      <c r="N22" s="64" t="s">
        <v>13</v>
      </c>
      <c r="O22" s="61"/>
      <c r="P22" s="64" t="s">
        <v>11</v>
      </c>
      <c r="Q22" s="53"/>
      <c r="R22" s="65"/>
      <c r="S22" s="65"/>
      <c r="T22" s="65"/>
    </row>
    <row r="23" spans="1:20" ht="32.25" customHeight="1" x14ac:dyDescent="0.2">
      <c r="A23" s="51">
        <v>15</v>
      </c>
      <c r="B23" s="53"/>
      <c r="C23" s="53"/>
      <c r="D23" s="61"/>
      <c r="E23" s="62" t="s">
        <v>10</v>
      </c>
      <c r="F23" s="62"/>
      <c r="G23" s="62" t="s">
        <v>11</v>
      </c>
      <c r="H23" s="63" t="s">
        <v>223</v>
      </c>
      <c r="I23" s="62"/>
      <c r="J23" s="62" t="s">
        <v>10</v>
      </c>
      <c r="K23" s="62"/>
      <c r="L23" s="64" t="s">
        <v>11</v>
      </c>
      <c r="M23" s="61"/>
      <c r="N23" s="64" t="s">
        <v>13</v>
      </c>
      <c r="O23" s="61"/>
      <c r="P23" s="64" t="s">
        <v>11</v>
      </c>
      <c r="Q23" s="53"/>
      <c r="R23" s="65"/>
      <c r="S23" s="65"/>
      <c r="T23" s="65"/>
    </row>
    <row r="24" spans="1:20" ht="32.25" customHeight="1" x14ac:dyDescent="0.2">
      <c r="A24" s="51">
        <v>16</v>
      </c>
      <c r="B24" s="53"/>
      <c r="C24" s="53"/>
      <c r="D24" s="61"/>
      <c r="E24" s="62" t="s">
        <v>10</v>
      </c>
      <c r="F24" s="62"/>
      <c r="G24" s="62" t="s">
        <v>11</v>
      </c>
      <c r="H24" s="63" t="s">
        <v>223</v>
      </c>
      <c r="I24" s="62"/>
      <c r="J24" s="62" t="s">
        <v>10</v>
      </c>
      <c r="K24" s="62"/>
      <c r="L24" s="64" t="s">
        <v>11</v>
      </c>
      <c r="M24" s="61"/>
      <c r="N24" s="64" t="s">
        <v>13</v>
      </c>
      <c r="O24" s="61"/>
      <c r="P24" s="64" t="s">
        <v>11</v>
      </c>
      <c r="Q24" s="53"/>
      <c r="R24" s="65"/>
      <c r="S24" s="65"/>
      <c r="T24" s="65"/>
    </row>
    <row r="25" spans="1:20" ht="32.25" customHeight="1" x14ac:dyDescent="0.2">
      <c r="A25" s="51">
        <v>17</v>
      </c>
      <c r="B25" s="53"/>
      <c r="C25" s="53"/>
      <c r="D25" s="61"/>
      <c r="E25" s="62" t="s">
        <v>10</v>
      </c>
      <c r="F25" s="62"/>
      <c r="G25" s="62" t="s">
        <v>11</v>
      </c>
      <c r="H25" s="63" t="s">
        <v>223</v>
      </c>
      <c r="I25" s="62"/>
      <c r="J25" s="62" t="s">
        <v>10</v>
      </c>
      <c r="K25" s="62"/>
      <c r="L25" s="64" t="s">
        <v>11</v>
      </c>
      <c r="M25" s="61"/>
      <c r="N25" s="64" t="s">
        <v>13</v>
      </c>
      <c r="O25" s="61"/>
      <c r="P25" s="64" t="s">
        <v>11</v>
      </c>
      <c r="Q25" s="53"/>
      <c r="R25" s="65"/>
      <c r="S25" s="65"/>
      <c r="T25" s="65"/>
    </row>
    <row r="26" spans="1:20" ht="32.25" customHeight="1" x14ac:dyDescent="0.2">
      <c r="A26" s="51">
        <v>18</v>
      </c>
      <c r="B26" s="53"/>
      <c r="C26" s="53"/>
      <c r="D26" s="61"/>
      <c r="E26" s="62" t="s">
        <v>10</v>
      </c>
      <c r="F26" s="62"/>
      <c r="G26" s="62" t="s">
        <v>11</v>
      </c>
      <c r="H26" s="63" t="s">
        <v>223</v>
      </c>
      <c r="I26" s="62"/>
      <c r="J26" s="62" t="s">
        <v>10</v>
      </c>
      <c r="K26" s="62"/>
      <c r="L26" s="64" t="s">
        <v>11</v>
      </c>
      <c r="M26" s="61"/>
      <c r="N26" s="64" t="s">
        <v>13</v>
      </c>
      <c r="O26" s="61"/>
      <c r="P26" s="64" t="s">
        <v>11</v>
      </c>
      <c r="Q26" s="53"/>
      <c r="R26" s="65"/>
      <c r="S26" s="65"/>
      <c r="T26" s="65"/>
    </row>
    <row r="27" spans="1:20" ht="32.25" customHeight="1" x14ac:dyDescent="0.2">
      <c r="A27" s="51">
        <v>19</v>
      </c>
      <c r="B27" s="53"/>
      <c r="C27" s="53"/>
      <c r="D27" s="61"/>
      <c r="E27" s="62" t="s">
        <v>10</v>
      </c>
      <c r="F27" s="62"/>
      <c r="G27" s="62" t="s">
        <v>11</v>
      </c>
      <c r="H27" s="63" t="s">
        <v>223</v>
      </c>
      <c r="I27" s="62"/>
      <c r="J27" s="62" t="s">
        <v>10</v>
      </c>
      <c r="K27" s="62"/>
      <c r="L27" s="64" t="s">
        <v>11</v>
      </c>
      <c r="M27" s="61"/>
      <c r="N27" s="64" t="s">
        <v>13</v>
      </c>
      <c r="O27" s="61"/>
      <c r="P27" s="64" t="s">
        <v>11</v>
      </c>
      <c r="Q27" s="53"/>
      <c r="R27" s="65"/>
      <c r="S27" s="65"/>
      <c r="T27" s="65"/>
    </row>
    <row r="28" spans="1:20" ht="32.25" customHeight="1" x14ac:dyDescent="0.2">
      <c r="A28" s="51">
        <v>20</v>
      </c>
      <c r="B28" s="53"/>
      <c r="C28" s="53"/>
      <c r="D28" s="61"/>
      <c r="E28" s="62" t="s">
        <v>10</v>
      </c>
      <c r="F28" s="62"/>
      <c r="G28" s="62" t="s">
        <v>11</v>
      </c>
      <c r="H28" s="63" t="s">
        <v>223</v>
      </c>
      <c r="I28" s="62"/>
      <c r="J28" s="62" t="s">
        <v>10</v>
      </c>
      <c r="K28" s="62"/>
      <c r="L28" s="64" t="s">
        <v>11</v>
      </c>
      <c r="M28" s="61"/>
      <c r="N28" s="64" t="s">
        <v>13</v>
      </c>
      <c r="O28" s="61"/>
      <c r="P28" s="64" t="s">
        <v>11</v>
      </c>
      <c r="Q28" s="53"/>
      <c r="R28" s="65"/>
      <c r="S28" s="65"/>
      <c r="T28" s="65"/>
    </row>
    <row r="29" spans="1:20" ht="32.25" customHeight="1" x14ac:dyDescent="0.2">
      <c r="A29" s="51">
        <v>21</v>
      </c>
      <c r="B29" s="53"/>
      <c r="C29" s="53"/>
      <c r="D29" s="61"/>
      <c r="E29" s="62" t="s">
        <v>10</v>
      </c>
      <c r="F29" s="62"/>
      <c r="G29" s="62" t="s">
        <v>11</v>
      </c>
      <c r="H29" s="63" t="s">
        <v>223</v>
      </c>
      <c r="I29" s="62"/>
      <c r="J29" s="62" t="s">
        <v>10</v>
      </c>
      <c r="K29" s="62"/>
      <c r="L29" s="64" t="s">
        <v>11</v>
      </c>
      <c r="M29" s="61"/>
      <c r="N29" s="64" t="s">
        <v>13</v>
      </c>
      <c r="O29" s="61"/>
      <c r="P29" s="64" t="s">
        <v>11</v>
      </c>
      <c r="Q29" s="53"/>
      <c r="R29" s="65"/>
      <c r="S29" s="65"/>
      <c r="T29" s="65"/>
    </row>
    <row r="30" spans="1:20" ht="32.25" customHeight="1" x14ac:dyDescent="0.2">
      <c r="A30" s="51">
        <v>22</v>
      </c>
      <c r="B30" s="53"/>
      <c r="C30" s="53"/>
      <c r="D30" s="61"/>
      <c r="E30" s="62" t="s">
        <v>10</v>
      </c>
      <c r="F30" s="62"/>
      <c r="G30" s="62" t="s">
        <v>11</v>
      </c>
      <c r="H30" s="63" t="s">
        <v>223</v>
      </c>
      <c r="I30" s="62"/>
      <c r="J30" s="62" t="s">
        <v>10</v>
      </c>
      <c r="K30" s="62"/>
      <c r="L30" s="64" t="s">
        <v>11</v>
      </c>
      <c r="M30" s="61"/>
      <c r="N30" s="64" t="s">
        <v>13</v>
      </c>
      <c r="O30" s="61"/>
      <c r="P30" s="64" t="s">
        <v>11</v>
      </c>
      <c r="Q30" s="53"/>
      <c r="R30" s="65"/>
      <c r="S30" s="65"/>
      <c r="T30" s="65"/>
    </row>
    <row r="31" spans="1:20" ht="32.25" customHeight="1" x14ac:dyDescent="0.2">
      <c r="A31" s="51">
        <v>23</v>
      </c>
      <c r="B31" s="53"/>
      <c r="C31" s="53"/>
      <c r="D31" s="61"/>
      <c r="E31" s="62" t="s">
        <v>10</v>
      </c>
      <c r="F31" s="62"/>
      <c r="G31" s="62" t="s">
        <v>11</v>
      </c>
      <c r="H31" s="63" t="s">
        <v>223</v>
      </c>
      <c r="I31" s="62"/>
      <c r="J31" s="62" t="s">
        <v>10</v>
      </c>
      <c r="K31" s="62"/>
      <c r="L31" s="64" t="s">
        <v>11</v>
      </c>
      <c r="M31" s="61"/>
      <c r="N31" s="64" t="s">
        <v>13</v>
      </c>
      <c r="O31" s="61"/>
      <c r="P31" s="64" t="s">
        <v>11</v>
      </c>
      <c r="Q31" s="53"/>
      <c r="R31" s="65"/>
      <c r="S31" s="65"/>
      <c r="T31" s="65"/>
    </row>
    <row r="32" spans="1:20" ht="32.25" customHeight="1" x14ac:dyDescent="0.2">
      <c r="A32" s="51">
        <v>24</v>
      </c>
      <c r="B32" s="53"/>
      <c r="C32" s="53"/>
      <c r="D32" s="61"/>
      <c r="E32" s="62" t="s">
        <v>10</v>
      </c>
      <c r="F32" s="62"/>
      <c r="G32" s="62" t="s">
        <v>11</v>
      </c>
      <c r="H32" s="63" t="s">
        <v>223</v>
      </c>
      <c r="I32" s="62"/>
      <c r="J32" s="62" t="s">
        <v>10</v>
      </c>
      <c r="K32" s="62"/>
      <c r="L32" s="64" t="s">
        <v>11</v>
      </c>
      <c r="M32" s="61"/>
      <c r="N32" s="64" t="s">
        <v>13</v>
      </c>
      <c r="O32" s="61"/>
      <c r="P32" s="64" t="s">
        <v>11</v>
      </c>
      <c r="Q32" s="53"/>
      <c r="R32" s="65"/>
      <c r="S32" s="65"/>
      <c r="T32" s="65"/>
    </row>
    <row r="33" spans="1:20" ht="32.25" customHeight="1" x14ac:dyDescent="0.2">
      <c r="A33" s="51">
        <v>25</v>
      </c>
      <c r="B33" s="53"/>
      <c r="C33" s="53"/>
      <c r="D33" s="61"/>
      <c r="E33" s="62" t="s">
        <v>10</v>
      </c>
      <c r="F33" s="62"/>
      <c r="G33" s="62" t="s">
        <v>11</v>
      </c>
      <c r="H33" s="63" t="s">
        <v>223</v>
      </c>
      <c r="I33" s="62"/>
      <c r="J33" s="62" t="s">
        <v>10</v>
      </c>
      <c r="K33" s="62"/>
      <c r="L33" s="64" t="s">
        <v>11</v>
      </c>
      <c r="M33" s="61"/>
      <c r="N33" s="64" t="s">
        <v>13</v>
      </c>
      <c r="O33" s="61"/>
      <c r="P33" s="64" t="s">
        <v>11</v>
      </c>
      <c r="Q33" s="53"/>
      <c r="R33" s="65"/>
      <c r="S33" s="65"/>
      <c r="T33" s="65"/>
    </row>
    <row r="34" spans="1:20" ht="32.25" customHeight="1" x14ac:dyDescent="0.2">
      <c r="A34" s="51">
        <v>26</v>
      </c>
      <c r="B34" s="53"/>
      <c r="C34" s="53"/>
      <c r="D34" s="61"/>
      <c r="E34" s="62" t="s">
        <v>10</v>
      </c>
      <c r="F34" s="62"/>
      <c r="G34" s="62" t="s">
        <v>11</v>
      </c>
      <c r="H34" s="63" t="s">
        <v>223</v>
      </c>
      <c r="I34" s="62"/>
      <c r="J34" s="62" t="s">
        <v>10</v>
      </c>
      <c r="K34" s="62"/>
      <c r="L34" s="64" t="s">
        <v>11</v>
      </c>
      <c r="M34" s="61"/>
      <c r="N34" s="64" t="s">
        <v>13</v>
      </c>
      <c r="O34" s="61"/>
      <c r="P34" s="64" t="s">
        <v>11</v>
      </c>
      <c r="Q34" s="53"/>
      <c r="R34" s="65"/>
      <c r="S34" s="65"/>
      <c r="T34" s="65"/>
    </row>
    <row r="35" spans="1:20" ht="32.25" customHeight="1" x14ac:dyDescent="0.2">
      <c r="A35" s="51">
        <v>27</v>
      </c>
      <c r="B35" s="53"/>
      <c r="C35" s="53"/>
      <c r="D35" s="61"/>
      <c r="E35" s="62" t="s">
        <v>10</v>
      </c>
      <c r="F35" s="62"/>
      <c r="G35" s="62" t="s">
        <v>11</v>
      </c>
      <c r="H35" s="63" t="s">
        <v>223</v>
      </c>
      <c r="I35" s="62"/>
      <c r="J35" s="62" t="s">
        <v>10</v>
      </c>
      <c r="K35" s="62"/>
      <c r="L35" s="64" t="s">
        <v>11</v>
      </c>
      <c r="M35" s="61"/>
      <c r="N35" s="64" t="s">
        <v>13</v>
      </c>
      <c r="O35" s="61"/>
      <c r="P35" s="64" t="s">
        <v>11</v>
      </c>
      <c r="Q35" s="53"/>
      <c r="R35" s="65"/>
      <c r="S35" s="65"/>
      <c r="T35" s="65"/>
    </row>
    <row r="36" spans="1:20" ht="32.25" customHeight="1" x14ac:dyDescent="0.2">
      <c r="A36" s="51">
        <v>28</v>
      </c>
      <c r="B36" s="53"/>
      <c r="C36" s="53"/>
      <c r="D36" s="61"/>
      <c r="E36" s="62" t="s">
        <v>10</v>
      </c>
      <c r="F36" s="62"/>
      <c r="G36" s="62" t="s">
        <v>11</v>
      </c>
      <c r="H36" s="63" t="s">
        <v>223</v>
      </c>
      <c r="I36" s="62"/>
      <c r="J36" s="62" t="s">
        <v>10</v>
      </c>
      <c r="K36" s="62"/>
      <c r="L36" s="64" t="s">
        <v>11</v>
      </c>
      <c r="M36" s="61"/>
      <c r="N36" s="64" t="s">
        <v>13</v>
      </c>
      <c r="O36" s="61"/>
      <c r="P36" s="64" t="s">
        <v>11</v>
      </c>
      <c r="Q36" s="53"/>
      <c r="R36" s="65"/>
      <c r="S36" s="65"/>
      <c r="T36" s="65"/>
    </row>
    <row r="37" spans="1:20" ht="32.25" customHeight="1" x14ac:dyDescent="0.2">
      <c r="A37" s="51">
        <v>29</v>
      </c>
      <c r="B37" s="53"/>
      <c r="C37" s="53"/>
      <c r="D37" s="61"/>
      <c r="E37" s="62" t="s">
        <v>10</v>
      </c>
      <c r="F37" s="62"/>
      <c r="G37" s="62" t="s">
        <v>11</v>
      </c>
      <c r="H37" s="63" t="s">
        <v>223</v>
      </c>
      <c r="I37" s="62"/>
      <c r="J37" s="62" t="s">
        <v>10</v>
      </c>
      <c r="K37" s="62"/>
      <c r="L37" s="64" t="s">
        <v>11</v>
      </c>
      <c r="M37" s="61"/>
      <c r="N37" s="64" t="s">
        <v>13</v>
      </c>
      <c r="O37" s="61"/>
      <c r="P37" s="64" t="s">
        <v>11</v>
      </c>
      <c r="Q37" s="53"/>
      <c r="R37" s="65"/>
      <c r="S37" s="65"/>
      <c r="T37" s="65"/>
    </row>
    <row r="38" spans="1:20" ht="32.25" customHeight="1" x14ac:dyDescent="0.2">
      <c r="A38" s="51">
        <v>30</v>
      </c>
      <c r="B38" s="53"/>
      <c r="C38" s="53"/>
      <c r="D38" s="61"/>
      <c r="E38" s="62" t="s">
        <v>10</v>
      </c>
      <c r="F38" s="62"/>
      <c r="G38" s="62" t="s">
        <v>11</v>
      </c>
      <c r="H38" s="63" t="s">
        <v>223</v>
      </c>
      <c r="I38" s="62"/>
      <c r="J38" s="62" t="s">
        <v>10</v>
      </c>
      <c r="K38" s="62"/>
      <c r="L38" s="64" t="s">
        <v>11</v>
      </c>
      <c r="M38" s="61"/>
      <c r="N38" s="64" t="s">
        <v>13</v>
      </c>
      <c r="O38" s="61"/>
      <c r="P38" s="64" t="s">
        <v>11</v>
      </c>
      <c r="Q38" s="53"/>
      <c r="R38" s="65"/>
      <c r="S38" s="65"/>
      <c r="T38" s="65"/>
    </row>
    <row r="39" spans="1:20" ht="32.25" customHeight="1" x14ac:dyDescent="0.2">
      <c r="A39" s="51">
        <v>31</v>
      </c>
      <c r="B39" s="53"/>
      <c r="C39" s="53"/>
      <c r="D39" s="61"/>
      <c r="E39" s="62" t="s">
        <v>10</v>
      </c>
      <c r="F39" s="62"/>
      <c r="G39" s="62" t="s">
        <v>11</v>
      </c>
      <c r="H39" s="63" t="s">
        <v>223</v>
      </c>
      <c r="I39" s="62"/>
      <c r="J39" s="62" t="s">
        <v>10</v>
      </c>
      <c r="K39" s="62"/>
      <c r="L39" s="64" t="s">
        <v>11</v>
      </c>
      <c r="M39" s="61"/>
      <c r="N39" s="64" t="s">
        <v>13</v>
      </c>
      <c r="O39" s="61"/>
      <c r="P39" s="64" t="s">
        <v>11</v>
      </c>
      <c r="Q39" s="53"/>
      <c r="R39" s="65"/>
      <c r="S39" s="65"/>
      <c r="T39" s="65"/>
    </row>
    <row r="40" spans="1:20" ht="32.25" customHeight="1" x14ac:dyDescent="0.2">
      <c r="A40" s="51">
        <v>32</v>
      </c>
      <c r="B40" s="53"/>
      <c r="C40" s="53"/>
      <c r="D40" s="61"/>
      <c r="E40" s="62" t="s">
        <v>10</v>
      </c>
      <c r="F40" s="62"/>
      <c r="G40" s="62" t="s">
        <v>11</v>
      </c>
      <c r="H40" s="63" t="s">
        <v>223</v>
      </c>
      <c r="I40" s="62"/>
      <c r="J40" s="62" t="s">
        <v>10</v>
      </c>
      <c r="K40" s="62"/>
      <c r="L40" s="64" t="s">
        <v>11</v>
      </c>
      <c r="M40" s="61"/>
      <c r="N40" s="64" t="s">
        <v>13</v>
      </c>
      <c r="O40" s="61"/>
      <c r="P40" s="64" t="s">
        <v>11</v>
      </c>
      <c r="Q40" s="53"/>
      <c r="R40" s="65"/>
      <c r="S40" s="65"/>
      <c r="T40" s="65"/>
    </row>
    <row r="41" spans="1:20" ht="32.25" customHeight="1" x14ac:dyDescent="0.2">
      <c r="A41" s="51">
        <v>33</v>
      </c>
      <c r="B41" s="53"/>
      <c r="C41" s="53"/>
      <c r="D41" s="61"/>
      <c r="E41" s="62" t="s">
        <v>10</v>
      </c>
      <c r="F41" s="62"/>
      <c r="G41" s="62" t="s">
        <v>11</v>
      </c>
      <c r="H41" s="63" t="s">
        <v>223</v>
      </c>
      <c r="I41" s="62"/>
      <c r="J41" s="62" t="s">
        <v>10</v>
      </c>
      <c r="K41" s="62"/>
      <c r="L41" s="64" t="s">
        <v>11</v>
      </c>
      <c r="M41" s="61"/>
      <c r="N41" s="64" t="s">
        <v>13</v>
      </c>
      <c r="O41" s="61"/>
      <c r="P41" s="64" t="s">
        <v>11</v>
      </c>
      <c r="Q41" s="53"/>
      <c r="R41" s="65"/>
      <c r="S41" s="65"/>
      <c r="T41" s="65"/>
    </row>
    <row r="42" spans="1:20" ht="32.25" customHeight="1" x14ac:dyDescent="0.2">
      <c r="A42" s="51">
        <v>34</v>
      </c>
      <c r="B42" s="53"/>
      <c r="C42" s="53"/>
      <c r="D42" s="61"/>
      <c r="E42" s="62" t="s">
        <v>10</v>
      </c>
      <c r="F42" s="62"/>
      <c r="G42" s="62" t="s">
        <v>11</v>
      </c>
      <c r="H42" s="63" t="s">
        <v>223</v>
      </c>
      <c r="I42" s="62"/>
      <c r="J42" s="62" t="s">
        <v>10</v>
      </c>
      <c r="K42" s="62"/>
      <c r="L42" s="64" t="s">
        <v>11</v>
      </c>
      <c r="M42" s="61"/>
      <c r="N42" s="64" t="s">
        <v>13</v>
      </c>
      <c r="O42" s="61"/>
      <c r="P42" s="64" t="s">
        <v>11</v>
      </c>
      <c r="Q42" s="53"/>
      <c r="R42" s="65"/>
      <c r="S42" s="65"/>
      <c r="T42" s="65"/>
    </row>
    <row r="43" spans="1:20" ht="32.25" customHeight="1" x14ac:dyDescent="0.2">
      <c r="A43" s="51">
        <v>35</v>
      </c>
      <c r="B43" s="53"/>
      <c r="C43" s="53"/>
      <c r="D43" s="61"/>
      <c r="E43" s="62" t="s">
        <v>10</v>
      </c>
      <c r="F43" s="62"/>
      <c r="G43" s="62" t="s">
        <v>11</v>
      </c>
      <c r="H43" s="63" t="s">
        <v>223</v>
      </c>
      <c r="I43" s="62"/>
      <c r="J43" s="62" t="s">
        <v>10</v>
      </c>
      <c r="K43" s="62"/>
      <c r="L43" s="64" t="s">
        <v>11</v>
      </c>
      <c r="M43" s="61"/>
      <c r="N43" s="64" t="s">
        <v>13</v>
      </c>
      <c r="O43" s="61"/>
      <c r="P43" s="64" t="s">
        <v>11</v>
      </c>
      <c r="Q43" s="53"/>
      <c r="R43" s="65"/>
      <c r="S43" s="65"/>
      <c r="T43" s="65"/>
    </row>
    <row r="44" spans="1:20" ht="32.25" customHeight="1" x14ac:dyDescent="0.2">
      <c r="A44" s="51">
        <v>36</v>
      </c>
      <c r="B44" s="53"/>
      <c r="C44" s="53"/>
      <c r="D44" s="61"/>
      <c r="E44" s="62" t="s">
        <v>10</v>
      </c>
      <c r="F44" s="62"/>
      <c r="G44" s="62" t="s">
        <v>11</v>
      </c>
      <c r="H44" s="63" t="s">
        <v>223</v>
      </c>
      <c r="I44" s="62"/>
      <c r="J44" s="62" t="s">
        <v>10</v>
      </c>
      <c r="K44" s="62"/>
      <c r="L44" s="64" t="s">
        <v>11</v>
      </c>
      <c r="M44" s="61"/>
      <c r="N44" s="64" t="s">
        <v>13</v>
      </c>
      <c r="O44" s="61"/>
      <c r="P44" s="64" t="s">
        <v>11</v>
      </c>
      <c r="Q44" s="53"/>
      <c r="R44" s="65"/>
      <c r="S44" s="65"/>
      <c r="T44" s="65"/>
    </row>
    <row r="45" spans="1:20" ht="32.25" customHeight="1" x14ac:dyDescent="0.2">
      <c r="A45" s="51">
        <v>37</v>
      </c>
      <c r="B45" s="53"/>
      <c r="C45" s="53"/>
      <c r="D45" s="61"/>
      <c r="E45" s="62" t="s">
        <v>10</v>
      </c>
      <c r="F45" s="62"/>
      <c r="G45" s="62" t="s">
        <v>11</v>
      </c>
      <c r="H45" s="63" t="s">
        <v>223</v>
      </c>
      <c r="I45" s="62"/>
      <c r="J45" s="62" t="s">
        <v>10</v>
      </c>
      <c r="K45" s="62"/>
      <c r="L45" s="64" t="s">
        <v>11</v>
      </c>
      <c r="M45" s="61"/>
      <c r="N45" s="64" t="s">
        <v>13</v>
      </c>
      <c r="O45" s="61"/>
      <c r="P45" s="64" t="s">
        <v>11</v>
      </c>
      <c r="Q45" s="53"/>
      <c r="R45" s="65"/>
      <c r="S45" s="65"/>
      <c r="T45" s="65"/>
    </row>
    <row r="46" spans="1:20" ht="32.25" customHeight="1" x14ac:dyDescent="0.2">
      <c r="A46" s="51">
        <v>38</v>
      </c>
      <c r="B46" s="53"/>
      <c r="C46" s="53"/>
      <c r="D46" s="61"/>
      <c r="E46" s="62" t="s">
        <v>10</v>
      </c>
      <c r="F46" s="62"/>
      <c r="G46" s="62" t="s">
        <v>11</v>
      </c>
      <c r="H46" s="63" t="s">
        <v>223</v>
      </c>
      <c r="I46" s="62"/>
      <c r="J46" s="62" t="s">
        <v>10</v>
      </c>
      <c r="K46" s="62"/>
      <c r="L46" s="64" t="s">
        <v>11</v>
      </c>
      <c r="M46" s="61"/>
      <c r="N46" s="64" t="s">
        <v>13</v>
      </c>
      <c r="O46" s="61"/>
      <c r="P46" s="64" t="s">
        <v>11</v>
      </c>
      <c r="Q46" s="53"/>
      <c r="R46" s="65"/>
      <c r="S46" s="65"/>
      <c r="T46" s="65"/>
    </row>
    <row r="47" spans="1:20" ht="32.25" customHeight="1" x14ac:dyDescent="0.2">
      <c r="A47" s="51">
        <v>39</v>
      </c>
      <c r="B47" s="53"/>
      <c r="C47" s="53"/>
      <c r="D47" s="61"/>
      <c r="E47" s="62" t="s">
        <v>10</v>
      </c>
      <c r="F47" s="62"/>
      <c r="G47" s="62" t="s">
        <v>11</v>
      </c>
      <c r="H47" s="63" t="s">
        <v>223</v>
      </c>
      <c r="I47" s="62"/>
      <c r="J47" s="62" t="s">
        <v>10</v>
      </c>
      <c r="K47" s="62"/>
      <c r="L47" s="64" t="s">
        <v>11</v>
      </c>
      <c r="M47" s="61"/>
      <c r="N47" s="64" t="s">
        <v>13</v>
      </c>
      <c r="O47" s="61"/>
      <c r="P47" s="64" t="s">
        <v>11</v>
      </c>
      <c r="Q47" s="53"/>
      <c r="R47" s="65"/>
      <c r="S47" s="65"/>
      <c r="T47" s="65"/>
    </row>
    <row r="48" spans="1:20" ht="32.25" customHeight="1" x14ac:dyDescent="0.2">
      <c r="A48" s="51">
        <v>40</v>
      </c>
      <c r="B48" s="53"/>
      <c r="C48" s="53"/>
      <c r="D48" s="61"/>
      <c r="E48" s="62" t="s">
        <v>10</v>
      </c>
      <c r="F48" s="62"/>
      <c r="G48" s="62" t="s">
        <v>11</v>
      </c>
      <c r="H48" s="63" t="s">
        <v>223</v>
      </c>
      <c r="I48" s="62"/>
      <c r="J48" s="62" t="s">
        <v>10</v>
      </c>
      <c r="K48" s="62"/>
      <c r="L48" s="64" t="s">
        <v>11</v>
      </c>
      <c r="M48" s="61"/>
      <c r="N48" s="64" t="s">
        <v>13</v>
      </c>
      <c r="O48" s="61"/>
      <c r="P48" s="64" t="s">
        <v>11</v>
      </c>
      <c r="Q48" s="53"/>
      <c r="R48" s="65"/>
      <c r="S48" s="65"/>
      <c r="T48" s="65"/>
    </row>
    <row r="49" spans="1:20" ht="27" customHeight="1" x14ac:dyDescent="0.2">
      <c r="A49" s="66"/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 s="67"/>
      <c r="N49" s="67"/>
      <c r="O49" s="67"/>
      <c r="P49" s="67"/>
      <c r="Q49" s="67"/>
      <c r="R49" s="69"/>
      <c r="S49" s="69"/>
      <c r="T49" s="69"/>
    </row>
    <row r="50" spans="1:20" ht="27" customHeight="1" x14ac:dyDescent="0.2">
      <c r="B50" s="59"/>
      <c r="C50" s="59"/>
      <c r="D50" s="59"/>
      <c r="E50" s="59"/>
      <c r="F50" s="59"/>
      <c r="G50" s="59"/>
      <c r="H50" s="70"/>
      <c r="I50" s="59"/>
      <c r="J50" s="59"/>
      <c r="K50" s="59"/>
      <c r="L50" s="59"/>
      <c r="M50" s="59"/>
      <c r="N50" s="59"/>
      <c r="O50" s="59"/>
      <c r="P50" s="59"/>
      <c r="Q50" s="59"/>
      <c r="R50" s="71"/>
      <c r="S50" s="71"/>
      <c r="T50" s="71"/>
    </row>
    <row r="51" spans="1:20" ht="27" customHeight="1" x14ac:dyDescent="0.2">
      <c r="B51" s="59"/>
      <c r="C51" s="59"/>
      <c r="D51" s="59"/>
      <c r="E51" s="59"/>
      <c r="F51" s="59"/>
      <c r="G51" s="59"/>
      <c r="H51" s="70"/>
      <c r="I51" s="59"/>
      <c r="J51" s="59"/>
      <c r="K51" s="59"/>
      <c r="L51" s="59"/>
      <c r="M51" s="59"/>
      <c r="N51" s="59"/>
      <c r="O51" s="59"/>
      <c r="P51" s="59"/>
      <c r="Q51" s="59"/>
      <c r="R51" s="71"/>
      <c r="S51" s="71"/>
      <c r="T51" s="71"/>
    </row>
    <row r="52" spans="1:20" ht="27" customHeight="1" x14ac:dyDescent="0.2">
      <c r="B52" s="59"/>
      <c r="C52" s="59"/>
      <c r="D52" s="59"/>
      <c r="E52" s="59"/>
      <c r="F52" s="59"/>
      <c r="G52" s="59"/>
      <c r="H52" s="70"/>
      <c r="I52" s="59"/>
      <c r="J52" s="59"/>
      <c r="K52" s="59"/>
      <c r="L52" s="59"/>
      <c r="M52" s="59"/>
      <c r="N52" s="59"/>
      <c r="O52" s="59"/>
      <c r="P52" s="59"/>
      <c r="Q52" s="59"/>
      <c r="R52" s="71"/>
      <c r="S52" s="71"/>
      <c r="T52" s="71"/>
    </row>
    <row r="53" spans="1:20" ht="27" customHeight="1" x14ac:dyDescent="0.2">
      <c r="B53" s="59"/>
      <c r="C53" s="59"/>
      <c r="D53" s="59"/>
      <c r="E53" s="59"/>
      <c r="F53" s="59"/>
      <c r="G53" s="59"/>
      <c r="H53" s="70"/>
      <c r="I53" s="59"/>
      <c r="J53" s="59"/>
      <c r="K53" s="59"/>
      <c r="L53" s="59"/>
      <c r="M53" s="59"/>
      <c r="N53" s="59"/>
      <c r="O53" s="59"/>
      <c r="P53" s="59"/>
      <c r="Q53" s="59"/>
      <c r="R53" s="71"/>
      <c r="S53" s="71"/>
      <c r="T53" s="71"/>
    </row>
    <row r="54" spans="1:20" ht="27" customHeight="1" x14ac:dyDescent="0.2">
      <c r="B54" s="59"/>
      <c r="C54" s="59"/>
      <c r="D54" s="59"/>
      <c r="E54" s="59"/>
      <c r="F54" s="59"/>
      <c r="G54" s="59"/>
      <c r="H54" s="70"/>
      <c r="I54" s="59"/>
      <c r="J54" s="59"/>
      <c r="K54" s="59"/>
      <c r="L54" s="59"/>
      <c r="M54" s="59"/>
      <c r="N54" s="59"/>
      <c r="O54" s="59"/>
      <c r="P54" s="59"/>
      <c r="Q54" s="59"/>
      <c r="R54" s="71"/>
      <c r="S54" s="71"/>
      <c r="T54" s="71"/>
    </row>
    <row r="55" spans="1:20" ht="27" customHeight="1" x14ac:dyDescent="0.2">
      <c r="B55" s="59"/>
      <c r="C55" s="59"/>
      <c r="D55" s="59"/>
      <c r="E55" s="59"/>
      <c r="F55" s="59"/>
      <c r="G55" s="59"/>
      <c r="H55" s="70"/>
      <c r="I55" s="59"/>
      <c r="J55" s="59"/>
      <c r="K55" s="59"/>
      <c r="L55" s="59"/>
      <c r="M55" s="59"/>
      <c r="N55" s="59"/>
      <c r="O55" s="59"/>
      <c r="P55" s="59"/>
      <c r="Q55" s="59"/>
      <c r="R55" s="71"/>
      <c r="S55" s="71"/>
      <c r="T55" s="71"/>
    </row>
    <row r="56" spans="1:20" ht="27" customHeight="1" x14ac:dyDescent="0.2">
      <c r="B56" s="59"/>
      <c r="C56" s="59"/>
      <c r="D56" s="59"/>
      <c r="E56" s="59"/>
      <c r="F56" s="59"/>
      <c r="G56" s="59"/>
      <c r="H56" s="70"/>
      <c r="I56" s="59"/>
      <c r="J56" s="59"/>
      <c r="K56" s="59"/>
      <c r="L56" s="59"/>
      <c r="M56" s="59"/>
      <c r="N56" s="59"/>
      <c r="O56" s="59"/>
      <c r="P56" s="59"/>
      <c r="Q56" s="59"/>
      <c r="R56" s="71"/>
      <c r="S56" s="71"/>
      <c r="T56" s="71"/>
    </row>
    <row r="57" spans="1:20" ht="27" customHeight="1" x14ac:dyDescent="0.2">
      <c r="B57" s="59"/>
      <c r="C57" s="59"/>
      <c r="D57" s="59"/>
      <c r="E57" s="59"/>
      <c r="F57" s="59"/>
      <c r="G57" s="59"/>
      <c r="H57" s="70"/>
      <c r="I57" s="59"/>
      <c r="J57" s="59"/>
      <c r="K57" s="59"/>
      <c r="L57" s="59"/>
      <c r="M57" s="59"/>
      <c r="N57" s="59"/>
      <c r="O57" s="59"/>
      <c r="P57" s="59"/>
      <c r="Q57" s="59"/>
      <c r="R57" s="71"/>
      <c r="S57" s="71"/>
      <c r="T57" s="71"/>
    </row>
    <row r="58" spans="1:20" ht="27" customHeight="1" x14ac:dyDescent="0.2">
      <c r="B58" s="59"/>
      <c r="C58" s="59"/>
      <c r="D58" s="59"/>
      <c r="E58" s="59"/>
      <c r="F58" s="59"/>
      <c r="G58" s="59"/>
      <c r="H58" s="70"/>
      <c r="I58" s="59"/>
      <c r="J58" s="59"/>
      <c r="K58" s="59"/>
      <c r="L58" s="59"/>
      <c r="M58" s="59"/>
      <c r="N58" s="59"/>
      <c r="O58" s="59"/>
      <c r="P58" s="59"/>
      <c r="Q58" s="59"/>
      <c r="R58" s="71"/>
      <c r="S58" s="71"/>
      <c r="T58" s="71"/>
    </row>
    <row r="59" spans="1:20" ht="27" customHeight="1" x14ac:dyDescent="0.2">
      <c r="B59" s="59"/>
      <c r="C59" s="59"/>
      <c r="D59" s="59"/>
      <c r="E59" s="59"/>
      <c r="F59" s="59"/>
      <c r="G59" s="59"/>
      <c r="H59" s="70"/>
      <c r="I59" s="59"/>
      <c r="J59" s="59"/>
      <c r="K59" s="59"/>
      <c r="L59" s="59"/>
      <c r="M59" s="59"/>
      <c r="N59" s="59"/>
      <c r="O59" s="59"/>
      <c r="P59" s="59"/>
      <c r="Q59" s="59"/>
      <c r="R59" s="71"/>
      <c r="S59" s="71"/>
      <c r="T59" s="71"/>
    </row>
    <row r="60" spans="1:20" ht="27" customHeight="1" x14ac:dyDescent="0.2">
      <c r="B60" s="59"/>
      <c r="C60" s="59"/>
      <c r="D60" s="59"/>
      <c r="E60" s="59"/>
      <c r="F60" s="59"/>
      <c r="G60" s="59"/>
      <c r="H60" s="70"/>
      <c r="I60" s="59"/>
      <c r="J60" s="59"/>
      <c r="K60" s="59"/>
      <c r="L60" s="59"/>
      <c r="M60" s="59"/>
      <c r="N60" s="59"/>
      <c r="O60" s="59"/>
      <c r="P60" s="59"/>
      <c r="Q60" s="59"/>
      <c r="R60" s="71"/>
      <c r="S60" s="71"/>
      <c r="T60" s="71"/>
    </row>
    <row r="61" spans="1:20" ht="27" customHeight="1" x14ac:dyDescent="0.2">
      <c r="B61" s="59"/>
      <c r="C61" s="59"/>
      <c r="D61" s="59"/>
      <c r="E61" s="59"/>
      <c r="F61" s="59"/>
      <c r="G61" s="59"/>
      <c r="H61" s="70"/>
      <c r="I61" s="59"/>
      <c r="J61" s="59"/>
      <c r="K61" s="59"/>
      <c r="L61" s="59"/>
      <c r="M61" s="59"/>
      <c r="N61" s="59"/>
      <c r="O61" s="59"/>
      <c r="P61" s="59"/>
      <c r="Q61" s="59"/>
      <c r="R61" s="71"/>
      <c r="S61" s="71"/>
      <c r="T61" s="71"/>
    </row>
    <row r="62" spans="1:20" ht="27" customHeight="1" x14ac:dyDescent="0.2">
      <c r="B62" s="59"/>
      <c r="C62" s="59"/>
      <c r="D62" s="59"/>
      <c r="E62" s="59"/>
      <c r="F62" s="59"/>
      <c r="G62" s="59"/>
      <c r="H62" s="70"/>
      <c r="I62" s="59"/>
      <c r="J62" s="59"/>
      <c r="K62" s="59"/>
      <c r="L62" s="59"/>
      <c r="M62" s="59"/>
      <c r="N62" s="59"/>
      <c r="O62" s="59"/>
      <c r="P62" s="59"/>
      <c r="Q62" s="59"/>
      <c r="R62" s="71"/>
      <c r="S62" s="71"/>
      <c r="T62" s="71"/>
    </row>
    <row r="63" spans="1:20" ht="27" customHeight="1" x14ac:dyDescent="0.2">
      <c r="B63" s="59"/>
      <c r="C63" s="59"/>
      <c r="D63" s="59"/>
      <c r="E63" s="59"/>
      <c r="F63" s="59"/>
      <c r="G63" s="59"/>
      <c r="H63" s="70"/>
      <c r="I63" s="59"/>
      <c r="J63" s="59"/>
      <c r="K63" s="59"/>
      <c r="L63" s="59"/>
      <c r="M63" s="59"/>
      <c r="N63" s="59"/>
      <c r="O63" s="59"/>
      <c r="P63" s="59"/>
      <c r="Q63" s="59"/>
      <c r="R63" s="71"/>
      <c r="S63" s="71"/>
      <c r="T63" s="71"/>
    </row>
    <row r="64" spans="1:20" ht="27" customHeight="1" x14ac:dyDescent="0.2">
      <c r="B64" s="59"/>
      <c r="C64" s="59"/>
      <c r="D64" s="59"/>
      <c r="E64" s="59"/>
      <c r="F64" s="59"/>
      <c r="G64" s="59"/>
      <c r="H64" s="70"/>
      <c r="I64" s="59"/>
      <c r="J64" s="59"/>
      <c r="K64" s="59"/>
      <c r="L64" s="59"/>
      <c r="M64" s="59"/>
      <c r="N64" s="59"/>
      <c r="O64" s="59"/>
      <c r="P64" s="59"/>
      <c r="Q64" s="59"/>
      <c r="R64" s="71"/>
      <c r="S64" s="71"/>
      <c r="T64" s="71"/>
    </row>
    <row r="65" spans="2:20" ht="27" customHeight="1" x14ac:dyDescent="0.2">
      <c r="B65" s="59"/>
      <c r="C65" s="59"/>
      <c r="D65" s="59"/>
      <c r="E65" s="59"/>
      <c r="F65" s="59"/>
      <c r="G65" s="59"/>
      <c r="H65" s="70"/>
      <c r="I65" s="59"/>
      <c r="J65" s="59"/>
      <c r="K65" s="59"/>
      <c r="L65" s="59"/>
      <c r="M65" s="59"/>
      <c r="N65" s="59"/>
      <c r="O65" s="59"/>
      <c r="P65" s="59"/>
      <c r="Q65" s="59"/>
      <c r="R65" s="71"/>
      <c r="S65" s="71"/>
      <c r="T65" s="71"/>
    </row>
    <row r="66" spans="2:20" ht="27" customHeight="1" x14ac:dyDescent="0.2">
      <c r="B66" s="59"/>
      <c r="C66" s="59"/>
      <c r="D66" s="59"/>
      <c r="E66" s="59"/>
      <c r="F66" s="59"/>
      <c r="G66" s="59"/>
      <c r="H66" s="70"/>
      <c r="I66" s="59"/>
      <c r="J66" s="59"/>
      <c r="K66" s="59"/>
      <c r="L66" s="59"/>
      <c r="M66" s="59"/>
      <c r="N66" s="59"/>
      <c r="O66" s="59"/>
      <c r="P66" s="59"/>
      <c r="Q66" s="59"/>
      <c r="R66" s="71"/>
      <c r="S66" s="71"/>
      <c r="T66" s="71"/>
    </row>
    <row r="67" spans="2:20" ht="27" customHeight="1" x14ac:dyDescent="0.2">
      <c r="B67" s="59"/>
      <c r="C67" s="59"/>
      <c r="D67" s="59"/>
      <c r="E67" s="59"/>
      <c r="F67" s="59"/>
      <c r="G67" s="59"/>
      <c r="H67" s="70"/>
      <c r="I67" s="59"/>
      <c r="J67" s="59"/>
      <c r="K67" s="59"/>
      <c r="L67" s="59"/>
      <c r="M67" s="59"/>
      <c r="N67" s="59"/>
      <c r="O67" s="59"/>
      <c r="P67" s="59"/>
      <c r="Q67" s="59"/>
      <c r="R67" s="71"/>
      <c r="S67" s="71"/>
      <c r="T67" s="71"/>
    </row>
    <row r="68" spans="2:20" ht="27" customHeight="1" x14ac:dyDescent="0.2">
      <c r="B68" s="59"/>
      <c r="C68" s="59"/>
      <c r="D68" s="59"/>
      <c r="E68" s="59"/>
      <c r="F68" s="59"/>
      <c r="G68" s="59"/>
      <c r="H68" s="70"/>
      <c r="I68" s="59"/>
      <c r="J68" s="59"/>
      <c r="K68" s="59"/>
      <c r="L68" s="59"/>
      <c r="M68" s="59"/>
      <c r="N68" s="59"/>
      <c r="O68" s="59"/>
      <c r="P68" s="59"/>
      <c r="Q68" s="59"/>
      <c r="R68" s="71"/>
      <c r="S68" s="71"/>
      <c r="T68" s="71"/>
    </row>
  </sheetData>
  <sheetProtection insertColumns="0" insertRows="0" deleteColumns="0" deleteRows="0"/>
  <customSheetViews>
    <customSheetView guid="{5828AA3F-8CCF-4EE2-BCB4-EC19DAFB2C1A}" showPageBreaks="1" printArea="1" view="pageBreakPreview">
      <selection activeCell="A2" sqref="A2:T2"/>
      <rowBreaks count="2" manualBreakCount="2">
        <brk id="28" max="19" man="1"/>
        <brk id="48" max="19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90" fitToHeight="2" orientation="portrait" r:id="rId1"/>
      <headerFooter>
        <oddHeader>&amp;R&amp;"ＭＳ 明朝,標準"&amp;16No.&amp;P</oddHeader>
      </headerFooter>
    </customSheetView>
  </customSheetViews>
  <mergeCells count="13">
    <mergeCell ref="O7:P8"/>
    <mergeCell ref="Q7:Q8"/>
    <mergeCell ref="R7:T7"/>
    <mergeCell ref="A2:T2"/>
    <mergeCell ref="A3:T3"/>
    <mergeCell ref="D5:G5"/>
    <mergeCell ref="H5:M5"/>
    <mergeCell ref="O5:P5"/>
    <mergeCell ref="A7:A8"/>
    <mergeCell ref="B7:B8"/>
    <mergeCell ref="C7:C8"/>
    <mergeCell ref="D7:L8"/>
    <mergeCell ref="M7:N8"/>
  </mergeCells>
  <phoneticPr fontId="1"/>
  <conditionalFormatting sqref="R9:T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2" orientation="portrait" r:id="rId2"/>
  <headerFooter>
    <oddHeader>&amp;R&amp;"ＭＳ 明朝,標準"&amp;16No.&amp;P</oddHeader>
  </headerFooter>
  <rowBreaks count="2" manualBreakCount="2">
    <brk id="28" max="19" man="1"/>
    <brk id="48" max="1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'3-3参加者名簿'!$BU$4:$BU$13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'3-3参加者名簿'!$BT$4:$BT$8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U259"/>
  <sheetViews>
    <sheetView view="pageBreakPreview" zoomScale="98" zoomScaleNormal="100" zoomScaleSheetLayoutView="98" workbookViewId="0">
      <pane xSplit="4" ySplit="9" topLeftCell="E250" activePane="bottomRight" state="frozen"/>
      <selection pane="topRight" activeCell="E1" sqref="E1"/>
      <selection pane="bottomLeft" activeCell="A10" sqref="A10"/>
      <selection pane="bottomRight" activeCell="A3" sqref="A3:E3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45" width="4.6640625" style="1" customWidth="1"/>
    <col min="46" max="65" width="3.33203125" style="1" customWidth="1"/>
    <col min="66" max="16384" width="9" style="1"/>
  </cols>
  <sheetData>
    <row r="1" spans="1:73" ht="23.25" customHeight="1" x14ac:dyDescent="0.2">
      <c r="A1" s="1" t="s">
        <v>53</v>
      </c>
      <c r="C1" s="27"/>
      <c r="D1" s="28"/>
    </row>
    <row r="2" spans="1:73" ht="19.2" x14ac:dyDescent="0.2">
      <c r="A2" s="131" t="s">
        <v>262</v>
      </c>
      <c r="B2" s="131"/>
      <c r="C2" s="131"/>
      <c r="D2" s="131"/>
      <c r="E2" s="13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16.2" x14ac:dyDescent="0.2">
      <c r="A3" s="132" t="s">
        <v>50</v>
      </c>
      <c r="B3" s="132"/>
      <c r="C3" s="132"/>
      <c r="D3" s="132"/>
      <c r="E3" s="132"/>
    </row>
    <row r="4" spans="1:73" ht="16.5" customHeight="1" x14ac:dyDescent="0.2">
      <c r="A4" s="29"/>
      <c r="B4" s="29"/>
      <c r="C4" s="30"/>
      <c r="D4" s="30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33" t="s">
        <v>0</v>
      </c>
      <c r="B5" s="134"/>
      <c r="C5" s="137"/>
      <c r="D5" s="138"/>
      <c r="E5" s="31" t="s">
        <v>3</v>
      </c>
      <c r="F5" s="34" t="str">
        <f t="shared" ref="F5:AS5" si="0">IF(COUNTIFS($B$10:$B$259,$BS$4,F$10:F$259,"&gt;0")=0,"",COUNTIFS($B$10:$B$259,$BS$4,F$10:F$259,"&gt;0"))</f>
        <v/>
      </c>
      <c r="G5" s="34" t="str">
        <f t="shared" si="0"/>
        <v/>
      </c>
      <c r="H5" s="34" t="str">
        <f t="shared" si="0"/>
        <v/>
      </c>
      <c r="I5" s="34" t="str">
        <f t="shared" si="0"/>
        <v/>
      </c>
      <c r="J5" s="34" t="str">
        <f t="shared" si="0"/>
        <v/>
      </c>
      <c r="K5" s="34" t="str">
        <f t="shared" si="0"/>
        <v/>
      </c>
      <c r="L5" s="34" t="str">
        <f t="shared" si="0"/>
        <v/>
      </c>
      <c r="M5" s="34" t="str">
        <f t="shared" si="0"/>
        <v/>
      </c>
      <c r="N5" s="34" t="str">
        <f t="shared" si="0"/>
        <v/>
      </c>
      <c r="O5" s="34" t="str">
        <f t="shared" si="0"/>
        <v/>
      </c>
      <c r="P5" s="34" t="str">
        <f t="shared" si="0"/>
        <v/>
      </c>
      <c r="Q5" s="34" t="str">
        <f t="shared" si="0"/>
        <v/>
      </c>
      <c r="R5" s="34" t="str">
        <f t="shared" si="0"/>
        <v/>
      </c>
      <c r="S5" s="34" t="str">
        <f t="shared" si="0"/>
        <v/>
      </c>
      <c r="T5" s="34" t="str">
        <f t="shared" si="0"/>
        <v/>
      </c>
      <c r="U5" s="34" t="str">
        <f t="shared" si="0"/>
        <v/>
      </c>
      <c r="V5" s="34" t="str">
        <f t="shared" si="0"/>
        <v/>
      </c>
      <c r="W5" s="34" t="str">
        <f t="shared" si="0"/>
        <v/>
      </c>
      <c r="X5" s="34" t="str">
        <f t="shared" si="0"/>
        <v/>
      </c>
      <c r="Y5" s="34" t="str">
        <f t="shared" si="0"/>
        <v/>
      </c>
      <c r="Z5" s="34" t="str">
        <f t="shared" si="0"/>
        <v/>
      </c>
      <c r="AA5" s="34" t="str">
        <f t="shared" si="0"/>
        <v/>
      </c>
      <c r="AB5" s="34" t="str">
        <f t="shared" si="0"/>
        <v/>
      </c>
      <c r="AC5" s="34" t="str">
        <f t="shared" si="0"/>
        <v/>
      </c>
      <c r="AD5" s="34" t="str">
        <f t="shared" si="0"/>
        <v/>
      </c>
      <c r="AE5" s="34" t="str">
        <f t="shared" si="0"/>
        <v/>
      </c>
      <c r="AF5" s="34" t="str">
        <f t="shared" si="0"/>
        <v/>
      </c>
      <c r="AG5" s="34" t="str">
        <f t="shared" si="0"/>
        <v/>
      </c>
      <c r="AH5" s="34" t="str">
        <f t="shared" si="0"/>
        <v/>
      </c>
      <c r="AI5" s="34" t="str">
        <f t="shared" si="0"/>
        <v/>
      </c>
      <c r="AJ5" s="34" t="str">
        <f t="shared" si="0"/>
        <v/>
      </c>
      <c r="AK5" s="34" t="str">
        <f t="shared" si="0"/>
        <v/>
      </c>
      <c r="AL5" s="34" t="str">
        <f t="shared" si="0"/>
        <v/>
      </c>
      <c r="AM5" s="34" t="str">
        <f t="shared" si="0"/>
        <v/>
      </c>
      <c r="AN5" s="34" t="str">
        <f t="shared" si="0"/>
        <v/>
      </c>
      <c r="AO5" s="34" t="str">
        <f t="shared" si="0"/>
        <v/>
      </c>
      <c r="AP5" s="34" t="str">
        <f t="shared" si="0"/>
        <v/>
      </c>
      <c r="AQ5" s="34" t="str">
        <f t="shared" si="0"/>
        <v/>
      </c>
      <c r="AR5" s="34" t="str">
        <f t="shared" si="0"/>
        <v/>
      </c>
      <c r="AS5" s="34" t="str">
        <f t="shared" si="0"/>
        <v/>
      </c>
      <c r="AT5" s="35" t="str">
        <f t="shared" ref="AT5:BM5" si="1">IF(COUNTIFS($B$10:$B$209,$BS$4,AT$10:AT$209,"&gt;0")=0,"",COUNTIFS($B$10:$B$209,$BS$4,AT$10:AT$209,"&gt;0"))</f>
        <v/>
      </c>
      <c r="AU5" s="33" t="str">
        <f t="shared" si="1"/>
        <v/>
      </c>
      <c r="AV5" s="33" t="str">
        <f t="shared" si="1"/>
        <v/>
      </c>
      <c r="AW5" s="33" t="str">
        <f t="shared" si="1"/>
        <v/>
      </c>
      <c r="AX5" s="33" t="str">
        <f t="shared" si="1"/>
        <v/>
      </c>
      <c r="AY5" s="33" t="str">
        <f t="shared" si="1"/>
        <v/>
      </c>
      <c r="AZ5" s="33" t="str">
        <f t="shared" si="1"/>
        <v/>
      </c>
      <c r="BA5" s="33" t="str">
        <f t="shared" si="1"/>
        <v/>
      </c>
      <c r="BB5" s="33" t="str">
        <f t="shared" si="1"/>
        <v/>
      </c>
      <c r="BC5" s="33" t="str">
        <f t="shared" si="1"/>
        <v/>
      </c>
      <c r="BD5" s="33" t="str">
        <f t="shared" si="1"/>
        <v/>
      </c>
      <c r="BE5" s="33" t="str">
        <f t="shared" si="1"/>
        <v/>
      </c>
      <c r="BF5" s="33" t="str">
        <f t="shared" si="1"/>
        <v/>
      </c>
      <c r="BG5" s="33" t="str">
        <f t="shared" si="1"/>
        <v/>
      </c>
      <c r="BH5" s="33" t="str">
        <f t="shared" si="1"/>
        <v/>
      </c>
      <c r="BI5" s="33" t="str">
        <f t="shared" si="1"/>
        <v/>
      </c>
      <c r="BJ5" s="33" t="str">
        <f t="shared" si="1"/>
        <v/>
      </c>
      <c r="BK5" s="33" t="str">
        <f t="shared" si="1"/>
        <v/>
      </c>
      <c r="BL5" s="33" t="str">
        <f t="shared" si="1"/>
        <v/>
      </c>
      <c r="BM5" s="33" t="str">
        <f t="shared" si="1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5"/>
      <c r="B6" s="136"/>
      <c r="C6" s="139"/>
      <c r="D6" s="140"/>
      <c r="E6" s="31" t="s">
        <v>48</v>
      </c>
      <c r="F6" s="34" t="str">
        <f t="shared" ref="F6:AS6" si="2">IF(COUNTIFS($B$10:$B$259,$BS$5,$D$10:$D$259,$BR$4,F$10:F$259,"&gt;0")=0,"",COUNTIFS($B$10:$B$259,$BS$5,$D$10:$D$259,$BR$4,F$10:F$259,"&gt;0"))</f>
        <v/>
      </c>
      <c r="G6" s="34" t="str">
        <f t="shared" si="2"/>
        <v/>
      </c>
      <c r="H6" s="34" t="str">
        <f t="shared" si="2"/>
        <v/>
      </c>
      <c r="I6" s="34" t="str">
        <f t="shared" si="2"/>
        <v/>
      </c>
      <c r="J6" s="34" t="str">
        <f t="shared" si="2"/>
        <v/>
      </c>
      <c r="K6" s="34" t="str">
        <f t="shared" si="2"/>
        <v/>
      </c>
      <c r="L6" s="34" t="str">
        <f t="shared" si="2"/>
        <v/>
      </c>
      <c r="M6" s="34" t="str">
        <f t="shared" si="2"/>
        <v/>
      </c>
      <c r="N6" s="34" t="str">
        <f t="shared" si="2"/>
        <v/>
      </c>
      <c r="O6" s="34" t="str">
        <f t="shared" si="2"/>
        <v/>
      </c>
      <c r="P6" s="34" t="str">
        <f t="shared" si="2"/>
        <v/>
      </c>
      <c r="Q6" s="34" t="str">
        <f t="shared" si="2"/>
        <v/>
      </c>
      <c r="R6" s="34" t="str">
        <f t="shared" si="2"/>
        <v/>
      </c>
      <c r="S6" s="34" t="str">
        <f t="shared" si="2"/>
        <v/>
      </c>
      <c r="T6" s="34" t="str">
        <f t="shared" si="2"/>
        <v/>
      </c>
      <c r="U6" s="34" t="str">
        <f t="shared" si="2"/>
        <v/>
      </c>
      <c r="V6" s="34" t="str">
        <f t="shared" si="2"/>
        <v/>
      </c>
      <c r="W6" s="34" t="str">
        <f t="shared" si="2"/>
        <v/>
      </c>
      <c r="X6" s="34" t="str">
        <f t="shared" si="2"/>
        <v/>
      </c>
      <c r="Y6" s="34" t="str">
        <f t="shared" si="2"/>
        <v/>
      </c>
      <c r="Z6" s="34" t="str">
        <f t="shared" si="2"/>
        <v/>
      </c>
      <c r="AA6" s="34" t="str">
        <f t="shared" si="2"/>
        <v/>
      </c>
      <c r="AB6" s="34" t="str">
        <f t="shared" si="2"/>
        <v/>
      </c>
      <c r="AC6" s="34" t="str">
        <f t="shared" si="2"/>
        <v/>
      </c>
      <c r="AD6" s="34" t="str">
        <f t="shared" si="2"/>
        <v/>
      </c>
      <c r="AE6" s="34" t="str">
        <f t="shared" si="2"/>
        <v/>
      </c>
      <c r="AF6" s="34" t="str">
        <f t="shared" si="2"/>
        <v/>
      </c>
      <c r="AG6" s="34" t="str">
        <f t="shared" si="2"/>
        <v/>
      </c>
      <c r="AH6" s="34" t="str">
        <f t="shared" si="2"/>
        <v/>
      </c>
      <c r="AI6" s="34" t="str">
        <f t="shared" si="2"/>
        <v/>
      </c>
      <c r="AJ6" s="34" t="str">
        <f t="shared" si="2"/>
        <v/>
      </c>
      <c r="AK6" s="34" t="str">
        <f t="shared" si="2"/>
        <v/>
      </c>
      <c r="AL6" s="34" t="str">
        <f t="shared" si="2"/>
        <v/>
      </c>
      <c r="AM6" s="34" t="str">
        <f t="shared" si="2"/>
        <v/>
      </c>
      <c r="AN6" s="34" t="str">
        <f t="shared" si="2"/>
        <v/>
      </c>
      <c r="AO6" s="34" t="str">
        <f t="shared" si="2"/>
        <v/>
      </c>
      <c r="AP6" s="34" t="str">
        <f t="shared" si="2"/>
        <v/>
      </c>
      <c r="AQ6" s="34" t="str">
        <f t="shared" si="2"/>
        <v/>
      </c>
      <c r="AR6" s="34" t="str">
        <f t="shared" si="2"/>
        <v/>
      </c>
      <c r="AS6" s="34" t="str">
        <f t="shared" si="2"/>
        <v/>
      </c>
      <c r="AT6" s="35" t="str">
        <f t="shared" ref="AT6:BM6" si="3">IF(COUNTIFS($B$10:$B$209,$BS$5,$D$10:$D$209,$BR$4,AT$10:AT$209,"&gt;0")=0,"",COUNTIFS($B$10:$B$209,$BS$5,$D$10:$D$209,$BR$4,AT$10:AT$209,"&gt;0"))</f>
        <v/>
      </c>
      <c r="AU6" s="33" t="str">
        <f t="shared" si="3"/>
        <v/>
      </c>
      <c r="AV6" s="33" t="str">
        <f t="shared" si="3"/>
        <v/>
      </c>
      <c r="AW6" s="33" t="str">
        <f t="shared" si="3"/>
        <v/>
      </c>
      <c r="AX6" s="33" t="str">
        <f t="shared" si="3"/>
        <v/>
      </c>
      <c r="AY6" s="33" t="str">
        <f t="shared" si="3"/>
        <v/>
      </c>
      <c r="AZ6" s="33" t="str">
        <f t="shared" si="3"/>
        <v/>
      </c>
      <c r="BA6" s="33" t="str">
        <f t="shared" si="3"/>
        <v/>
      </c>
      <c r="BB6" s="33" t="str">
        <f t="shared" si="3"/>
        <v/>
      </c>
      <c r="BC6" s="33" t="str">
        <f t="shared" si="3"/>
        <v/>
      </c>
      <c r="BD6" s="33" t="str">
        <f t="shared" si="3"/>
        <v/>
      </c>
      <c r="BE6" s="33" t="str">
        <f t="shared" si="3"/>
        <v/>
      </c>
      <c r="BF6" s="33" t="str">
        <f t="shared" si="3"/>
        <v/>
      </c>
      <c r="BG6" s="33" t="str">
        <f t="shared" si="3"/>
        <v/>
      </c>
      <c r="BH6" s="33" t="str">
        <f t="shared" si="3"/>
        <v/>
      </c>
      <c r="BI6" s="33" t="str">
        <f t="shared" si="3"/>
        <v/>
      </c>
      <c r="BJ6" s="33" t="str">
        <f t="shared" si="3"/>
        <v/>
      </c>
      <c r="BK6" s="33" t="str">
        <f t="shared" si="3"/>
        <v/>
      </c>
      <c r="BL6" s="33" t="str">
        <f t="shared" si="3"/>
        <v/>
      </c>
      <c r="BM6" s="33" t="str">
        <f t="shared" si="3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33"/>
      <c r="D7" s="33"/>
      <c r="E7" s="31" t="s">
        <v>49</v>
      </c>
      <c r="F7" s="34" t="str">
        <f t="shared" ref="F7:AS7" si="4">IF(COUNTIFS($B$10:$B$259,$BS$5,$D$10:$D$259,$BR$5,F$10:F$259,"&gt;0")=0,"",COUNTIFS($B$10:$B$259,$BS$5,$D$10:$D$259,$BR$5,F$10:F$259,"&gt;0"))</f>
        <v/>
      </c>
      <c r="G7" s="34" t="str">
        <f t="shared" si="4"/>
        <v/>
      </c>
      <c r="H7" s="34" t="str">
        <f t="shared" si="4"/>
        <v/>
      </c>
      <c r="I7" s="34" t="str">
        <f t="shared" si="4"/>
        <v/>
      </c>
      <c r="J7" s="34" t="str">
        <f t="shared" si="4"/>
        <v/>
      </c>
      <c r="K7" s="34" t="str">
        <f t="shared" si="4"/>
        <v/>
      </c>
      <c r="L7" s="34" t="str">
        <f t="shared" si="4"/>
        <v/>
      </c>
      <c r="M7" s="34" t="str">
        <f t="shared" si="4"/>
        <v/>
      </c>
      <c r="N7" s="34" t="str">
        <f t="shared" si="4"/>
        <v/>
      </c>
      <c r="O7" s="34" t="str">
        <f t="shared" si="4"/>
        <v/>
      </c>
      <c r="P7" s="34" t="str">
        <f t="shared" si="4"/>
        <v/>
      </c>
      <c r="Q7" s="34" t="str">
        <f t="shared" si="4"/>
        <v/>
      </c>
      <c r="R7" s="34" t="str">
        <f t="shared" si="4"/>
        <v/>
      </c>
      <c r="S7" s="34" t="str">
        <f t="shared" si="4"/>
        <v/>
      </c>
      <c r="T7" s="34" t="str">
        <f t="shared" si="4"/>
        <v/>
      </c>
      <c r="U7" s="34" t="str">
        <f t="shared" si="4"/>
        <v/>
      </c>
      <c r="V7" s="34" t="str">
        <f t="shared" si="4"/>
        <v/>
      </c>
      <c r="W7" s="34" t="str">
        <f t="shared" si="4"/>
        <v/>
      </c>
      <c r="X7" s="34" t="str">
        <f t="shared" si="4"/>
        <v/>
      </c>
      <c r="Y7" s="34" t="str">
        <f t="shared" si="4"/>
        <v/>
      </c>
      <c r="Z7" s="34" t="str">
        <f t="shared" si="4"/>
        <v/>
      </c>
      <c r="AA7" s="34" t="str">
        <f t="shared" si="4"/>
        <v/>
      </c>
      <c r="AB7" s="34" t="str">
        <f t="shared" si="4"/>
        <v/>
      </c>
      <c r="AC7" s="34" t="str">
        <f t="shared" si="4"/>
        <v/>
      </c>
      <c r="AD7" s="34" t="str">
        <f t="shared" si="4"/>
        <v/>
      </c>
      <c r="AE7" s="34" t="str">
        <f t="shared" si="4"/>
        <v/>
      </c>
      <c r="AF7" s="34" t="str">
        <f t="shared" si="4"/>
        <v/>
      </c>
      <c r="AG7" s="34" t="str">
        <f t="shared" si="4"/>
        <v/>
      </c>
      <c r="AH7" s="34" t="str">
        <f t="shared" si="4"/>
        <v/>
      </c>
      <c r="AI7" s="34" t="str">
        <f t="shared" si="4"/>
        <v/>
      </c>
      <c r="AJ7" s="34" t="str">
        <f t="shared" si="4"/>
        <v/>
      </c>
      <c r="AK7" s="34" t="str">
        <f t="shared" si="4"/>
        <v/>
      </c>
      <c r="AL7" s="34" t="str">
        <f t="shared" si="4"/>
        <v/>
      </c>
      <c r="AM7" s="34" t="str">
        <f t="shared" si="4"/>
        <v/>
      </c>
      <c r="AN7" s="34" t="str">
        <f t="shared" si="4"/>
        <v/>
      </c>
      <c r="AO7" s="34" t="str">
        <f t="shared" si="4"/>
        <v/>
      </c>
      <c r="AP7" s="34" t="str">
        <f t="shared" si="4"/>
        <v/>
      </c>
      <c r="AQ7" s="34" t="str">
        <f t="shared" si="4"/>
        <v/>
      </c>
      <c r="AR7" s="34" t="str">
        <f t="shared" si="4"/>
        <v/>
      </c>
      <c r="AS7" s="34" t="str">
        <f t="shared" si="4"/>
        <v/>
      </c>
      <c r="AT7" s="35" t="str">
        <f t="shared" ref="AT7:BM7" si="5">IF(COUNTIFS($B$10:$B$209,$BS$5,$D$10:$D$209,$BR$5,AT$10:AT$209,"&gt;0")=0,"",COUNTIFS($B$10:$B$209,$BS$5,$D$10:$D$209,$BR$5,AT$10:AT$209,"&gt;0"))</f>
        <v/>
      </c>
      <c r="AU7" s="33" t="str">
        <f t="shared" si="5"/>
        <v/>
      </c>
      <c r="AV7" s="33" t="str">
        <f t="shared" si="5"/>
        <v/>
      </c>
      <c r="AW7" s="33" t="str">
        <f t="shared" si="5"/>
        <v/>
      </c>
      <c r="AX7" s="33" t="str">
        <f t="shared" si="5"/>
        <v/>
      </c>
      <c r="AY7" s="33" t="str">
        <f t="shared" si="5"/>
        <v/>
      </c>
      <c r="AZ7" s="33" t="str">
        <f t="shared" si="5"/>
        <v/>
      </c>
      <c r="BA7" s="33" t="str">
        <f t="shared" si="5"/>
        <v/>
      </c>
      <c r="BB7" s="33" t="str">
        <f t="shared" si="5"/>
        <v/>
      </c>
      <c r="BC7" s="33" t="str">
        <f t="shared" si="5"/>
        <v/>
      </c>
      <c r="BD7" s="33" t="str">
        <f t="shared" si="5"/>
        <v/>
      </c>
      <c r="BE7" s="33" t="str">
        <f t="shared" si="5"/>
        <v/>
      </c>
      <c r="BF7" s="33" t="str">
        <f t="shared" si="5"/>
        <v/>
      </c>
      <c r="BG7" s="33" t="str">
        <f t="shared" si="5"/>
        <v/>
      </c>
      <c r="BH7" s="33" t="str">
        <f t="shared" si="5"/>
        <v/>
      </c>
      <c r="BI7" s="33" t="str">
        <f t="shared" si="5"/>
        <v/>
      </c>
      <c r="BJ7" s="33" t="str">
        <f t="shared" si="5"/>
        <v/>
      </c>
      <c r="BK7" s="33" t="str">
        <f t="shared" si="5"/>
        <v/>
      </c>
      <c r="BL7" s="33" t="str">
        <f t="shared" si="5"/>
        <v/>
      </c>
      <c r="BM7" s="33" t="str">
        <f t="shared" si="5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36"/>
      <c r="H8" s="36"/>
      <c r="I8" s="36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37" t="s">
        <v>1</v>
      </c>
      <c r="B9" s="38" t="s">
        <v>27</v>
      </c>
      <c r="C9" s="39" t="s">
        <v>2</v>
      </c>
      <c r="D9" s="39" t="s">
        <v>47</v>
      </c>
      <c r="E9" s="39" t="s">
        <v>28</v>
      </c>
      <c r="F9" s="40">
        <v>1</v>
      </c>
      <c r="G9" s="41">
        <v>2</v>
      </c>
      <c r="H9" s="41">
        <v>3</v>
      </c>
      <c r="I9" s="41">
        <v>4</v>
      </c>
      <c r="J9" s="41">
        <v>5</v>
      </c>
      <c r="K9" s="41">
        <v>6</v>
      </c>
      <c r="L9" s="41">
        <v>7</v>
      </c>
      <c r="M9" s="41">
        <v>8</v>
      </c>
      <c r="N9" s="41">
        <v>9</v>
      </c>
      <c r="O9" s="41">
        <v>10</v>
      </c>
      <c r="P9" s="41">
        <v>11</v>
      </c>
      <c r="Q9" s="41">
        <v>12</v>
      </c>
      <c r="R9" s="41">
        <v>13</v>
      </c>
      <c r="S9" s="41">
        <v>14</v>
      </c>
      <c r="T9" s="41">
        <v>15</v>
      </c>
      <c r="U9" s="41">
        <v>16</v>
      </c>
      <c r="V9" s="41">
        <v>17</v>
      </c>
      <c r="W9" s="41">
        <v>18</v>
      </c>
      <c r="X9" s="41">
        <v>19</v>
      </c>
      <c r="Y9" s="41">
        <v>20</v>
      </c>
      <c r="Z9" s="41">
        <v>21</v>
      </c>
      <c r="AA9" s="41">
        <v>22</v>
      </c>
      <c r="AB9" s="41">
        <v>23</v>
      </c>
      <c r="AC9" s="41">
        <v>24</v>
      </c>
      <c r="AD9" s="41">
        <v>25</v>
      </c>
      <c r="AE9" s="41">
        <v>26</v>
      </c>
      <c r="AF9" s="41">
        <v>27</v>
      </c>
      <c r="AG9" s="41">
        <v>28</v>
      </c>
      <c r="AH9" s="41">
        <v>29</v>
      </c>
      <c r="AI9" s="41">
        <v>30</v>
      </c>
      <c r="AJ9" s="41">
        <v>31</v>
      </c>
      <c r="AK9" s="41">
        <v>32</v>
      </c>
      <c r="AL9" s="41">
        <v>33</v>
      </c>
      <c r="AM9" s="41">
        <v>34</v>
      </c>
      <c r="AN9" s="41">
        <v>35</v>
      </c>
      <c r="AO9" s="41">
        <v>36</v>
      </c>
      <c r="AP9" s="41">
        <v>37</v>
      </c>
      <c r="AQ9" s="41">
        <v>38</v>
      </c>
      <c r="AR9" s="41">
        <v>39</v>
      </c>
      <c r="AS9" s="41">
        <v>40</v>
      </c>
      <c r="AT9" s="42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Q9" s="1"/>
      <c r="BR9" s="1"/>
      <c r="BS9" s="1"/>
      <c r="BU9" s="2" t="s">
        <v>45</v>
      </c>
    </row>
    <row r="10" spans="1:73" ht="22.5" customHeight="1" thickTop="1" x14ac:dyDescent="0.2">
      <c r="A10" s="44">
        <v>1</v>
      </c>
      <c r="B10" s="45"/>
      <c r="C10" s="46"/>
      <c r="D10" s="45"/>
      <c r="E10" s="46"/>
      <c r="F10" s="47"/>
      <c r="G10" s="47"/>
      <c r="H10" s="47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U10" s="1" t="s">
        <v>46</v>
      </c>
    </row>
    <row r="11" spans="1:73" ht="22.5" customHeight="1" x14ac:dyDescent="0.2">
      <c r="A11" s="51">
        <v>2</v>
      </c>
      <c r="B11" s="52"/>
      <c r="C11" s="53"/>
      <c r="D11" s="45"/>
      <c r="E11" s="53"/>
      <c r="F11" s="54"/>
      <c r="G11" s="47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49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Q11" s="2"/>
      <c r="BR11" s="2"/>
      <c r="BS11" s="2"/>
      <c r="BU11" s="1" t="s">
        <v>39</v>
      </c>
    </row>
    <row r="12" spans="1:73" ht="22.5" customHeight="1" x14ac:dyDescent="0.2">
      <c r="A12" s="51">
        <v>3</v>
      </c>
      <c r="B12" s="52"/>
      <c r="C12" s="53"/>
      <c r="D12" s="45"/>
      <c r="E12" s="53"/>
      <c r="F12" s="54"/>
      <c r="G12" s="4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49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U12" s="1" t="s">
        <v>40</v>
      </c>
    </row>
    <row r="13" spans="1:73" ht="22.5" customHeight="1" x14ac:dyDescent="0.2">
      <c r="A13" s="51">
        <v>4</v>
      </c>
      <c r="B13" s="52"/>
      <c r="C13" s="53"/>
      <c r="D13" s="45"/>
      <c r="E13" s="53"/>
      <c r="F13" s="54"/>
      <c r="G13" s="4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49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U13" s="1" t="s">
        <v>41</v>
      </c>
    </row>
    <row r="14" spans="1:73" ht="22.5" customHeight="1" x14ac:dyDescent="0.2">
      <c r="A14" s="51">
        <v>5</v>
      </c>
      <c r="B14" s="52"/>
      <c r="C14" s="53"/>
      <c r="D14" s="45"/>
      <c r="E14" s="53"/>
      <c r="F14" s="54"/>
      <c r="G14" s="47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49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</row>
    <row r="15" spans="1:73" ht="22.5" customHeight="1" x14ac:dyDescent="0.2">
      <c r="A15" s="51">
        <v>6</v>
      </c>
      <c r="B15" s="52"/>
      <c r="C15" s="53"/>
      <c r="D15" s="45"/>
      <c r="E15" s="53"/>
      <c r="F15" s="54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49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</row>
    <row r="16" spans="1:73" ht="22.5" customHeight="1" x14ac:dyDescent="0.2">
      <c r="A16" s="51">
        <v>7</v>
      </c>
      <c r="B16" s="52"/>
      <c r="C16" s="53"/>
      <c r="D16" s="45"/>
      <c r="E16" s="53"/>
      <c r="F16" s="54"/>
      <c r="G16" s="47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49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</row>
    <row r="17" spans="1:65" ht="22.5" customHeight="1" x14ac:dyDescent="0.2">
      <c r="A17" s="51">
        <v>8</v>
      </c>
      <c r="B17" s="52"/>
      <c r="C17" s="53"/>
      <c r="D17" s="45"/>
      <c r="E17" s="53"/>
      <c r="F17" s="54"/>
      <c r="G17" s="55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49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</row>
    <row r="18" spans="1:65" ht="22.5" customHeight="1" x14ac:dyDescent="0.2">
      <c r="A18" s="51">
        <v>9</v>
      </c>
      <c r="B18" s="52"/>
      <c r="C18" s="53"/>
      <c r="D18" s="45"/>
      <c r="E18" s="53"/>
      <c r="F18" s="54"/>
      <c r="G18" s="5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49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</row>
    <row r="19" spans="1:65" ht="22.5" customHeight="1" x14ac:dyDescent="0.2">
      <c r="A19" s="51">
        <v>10</v>
      </c>
      <c r="B19" s="52"/>
      <c r="C19" s="53"/>
      <c r="D19" s="45"/>
      <c r="E19" s="53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49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</row>
    <row r="20" spans="1:65" ht="22.5" customHeight="1" x14ac:dyDescent="0.2">
      <c r="A20" s="51">
        <v>11</v>
      </c>
      <c r="B20" s="52"/>
      <c r="C20" s="53"/>
      <c r="D20" s="45"/>
      <c r="E20" s="53"/>
      <c r="F20" s="54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49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</row>
    <row r="21" spans="1:65" ht="22.5" customHeight="1" x14ac:dyDescent="0.2">
      <c r="A21" s="51">
        <v>12</v>
      </c>
      <c r="B21" s="52"/>
      <c r="C21" s="53"/>
      <c r="D21" s="45"/>
      <c r="E21" s="53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49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</row>
    <row r="22" spans="1:65" ht="22.5" customHeight="1" x14ac:dyDescent="0.2">
      <c r="A22" s="51">
        <v>13</v>
      </c>
      <c r="B22" s="52"/>
      <c r="C22" s="53"/>
      <c r="D22" s="45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49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</row>
    <row r="23" spans="1:65" ht="22.5" customHeight="1" x14ac:dyDescent="0.2">
      <c r="A23" s="51">
        <v>14</v>
      </c>
      <c r="B23" s="52"/>
      <c r="C23" s="53"/>
      <c r="D23" s="45"/>
      <c r="E23" s="53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49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</row>
    <row r="24" spans="1:65" ht="22.5" customHeight="1" x14ac:dyDescent="0.2">
      <c r="A24" s="51">
        <v>15</v>
      </c>
      <c r="B24" s="52"/>
      <c r="C24" s="53"/>
      <c r="D24" s="45"/>
      <c r="E24" s="53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49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</row>
    <row r="25" spans="1:65" ht="22.5" customHeight="1" x14ac:dyDescent="0.2">
      <c r="A25" s="51">
        <v>16</v>
      </c>
      <c r="B25" s="52"/>
      <c r="C25" s="53"/>
      <c r="D25" s="45"/>
      <c r="E25" s="53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49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</row>
    <row r="26" spans="1:65" ht="22.5" customHeight="1" x14ac:dyDescent="0.2">
      <c r="A26" s="51">
        <v>17</v>
      </c>
      <c r="B26" s="52"/>
      <c r="C26" s="53"/>
      <c r="D26" s="45"/>
      <c r="E26" s="53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49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</row>
    <row r="27" spans="1:65" ht="22.5" customHeight="1" x14ac:dyDescent="0.2">
      <c r="A27" s="51">
        <v>18</v>
      </c>
      <c r="B27" s="52"/>
      <c r="C27" s="53"/>
      <c r="D27" s="45"/>
      <c r="E27" s="53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49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1:65" ht="22.5" customHeight="1" x14ac:dyDescent="0.2">
      <c r="A28" s="51">
        <v>19</v>
      </c>
      <c r="B28" s="52"/>
      <c r="C28" s="53"/>
      <c r="D28" s="45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49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1:65" ht="22.5" customHeight="1" x14ac:dyDescent="0.2">
      <c r="A29" s="51">
        <v>20</v>
      </c>
      <c r="B29" s="52"/>
      <c r="C29" s="53"/>
      <c r="D29" s="45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49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</row>
    <row r="30" spans="1:65" ht="22.5" customHeight="1" x14ac:dyDescent="0.2">
      <c r="A30" s="51">
        <v>21</v>
      </c>
      <c r="B30" s="52"/>
      <c r="C30" s="53"/>
      <c r="D30" s="45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49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</row>
    <row r="31" spans="1:65" ht="22.5" customHeight="1" x14ac:dyDescent="0.2">
      <c r="A31" s="51">
        <v>22</v>
      </c>
      <c r="B31" s="52"/>
      <c r="C31" s="53"/>
      <c r="D31" s="45"/>
      <c r="E31" s="53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49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</row>
    <row r="32" spans="1:65" ht="22.5" customHeight="1" x14ac:dyDescent="0.2">
      <c r="A32" s="51">
        <v>23</v>
      </c>
      <c r="B32" s="52"/>
      <c r="C32" s="53"/>
      <c r="D32" s="45"/>
      <c r="E32" s="53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49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</row>
    <row r="33" spans="1:65" ht="22.5" customHeight="1" x14ac:dyDescent="0.2">
      <c r="A33" s="51">
        <v>24</v>
      </c>
      <c r="B33" s="52"/>
      <c r="C33" s="53"/>
      <c r="D33" s="45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</row>
    <row r="34" spans="1:65" ht="22.5" customHeight="1" x14ac:dyDescent="0.2">
      <c r="A34" s="51">
        <v>25</v>
      </c>
      <c r="B34" s="52"/>
      <c r="C34" s="53"/>
      <c r="D34" s="45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</row>
    <row r="35" spans="1:65" ht="22.5" customHeight="1" x14ac:dyDescent="0.2">
      <c r="A35" s="51">
        <v>26</v>
      </c>
      <c r="B35" s="52"/>
      <c r="C35" s="53"/>
      <c r="D35" s="45"/>
      <c r="E35" s="53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49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</row>
    <row r="36" spans="1:65" ht="22.5" customHeight="1" x14ac:dyDescent="0.2">
      <c r="A36" s="51">
        <v>27</v>
      </c>
      <c r="B36" s="52"/>
      <c r="C36" s="53"/>
      <c r="D36" s="45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49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</row>
    <row r="37" spans="1:65" ht="22.5" customHeight="1" x14ac:dyDescent="0.2">
      <c r="A37" s="51">
        <v>28</v>
      </c>
      <c r="B37" s="52"/>
      <c r="C37" s="53"/>
      <c r="D37" s="45"/>
      <c r="E37" s="53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49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</row>
    <row r="38" spans="1:65" ht="22.5" customHeight="1" x14ac:dyDescent="0.2">
      <c r="A38" s="51">
        <v>29</v>
      </c>
      <c r="B38" s="52"/>
      <c r="C38" s="53"/>
      <c r="D38" s="45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49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</row>
    <row r="39" spans="1:65" ht="22.5" customHeight="1" x14ac:dyDescent="0.2">
      <c r="A39" s="51">
        <v>30</v>
      </c>
      <c r="B39" s="52"/>
      <c r="C39" s="53"/>
      <c r="D39" s="45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49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</row>
    <row r="40" spans="1:65" ht="22.5" customHeight="1" x14ac:dyDescent="0.2">
      <c r="A40" s="51">
        <v>31</v>
      </c>
      <c r="B40" s="52"/>
      <c r="C40" s="53"/>
      <c r="D40" s="45"/>
      <c r="E40" s="53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49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</row>
    <row r="41" spans="1:65" ht="22.5" customHeight="1" x14ac:dyDescent="0.2">
      <c r="A41" s="51">
        <v>32</v>
      </c>
      <c r="B41" s="52"/>
      <c r="C41" s="53"/>
      <c r="D41" s="45"/>
      <c r="E41" s="53"/>
      <c r="F41" s="54"/>
      <c r="G41" s="55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49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</row>
    <row r="42" spans="1:65" ht="22.5" customHeight="1" x14ac:dyDescent="0.2">
      <c r="A42" s="51">
        <v>33</v>
      </c>
      <c r="B42" s="52"/>
      <c r="C42" s="53"/>
      <c r="D42" s="45"/>
      <c r="E42" s="53"/>
      <c r="F42" s="54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49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</row>
    <row r="43" spans="1:65" ht="22.5" customHeight="1" x14ac:dyDescent="0.2">
      <c r="A43" s="51">
        <v>34</v>
      </c>
      <c r="B43" s="52"/>
      <c r="C43" s="53"/>
      <c r="D43" s="45"/>
      <c r="E43" s="53"/>
      <c r="F43" s="54"/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49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</row>
    <row r="44" spans="1:65" ht="22.5" customHeight="1" x14ac:dyDescent="0.2">
      <c r="A44" s="51">
        <v>35</v>
      </c>
      <c r="B44" s="52"/>
      <c r="C44" s="53"/>
      <c r="D44" s="45"/>
      <c r="E44" s="53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49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</row>
    <row r="45" spans="1:65" ht="22.5" customHeight="1" x14ac:dyDescent="0.2">
      <c r="A45" s="51">
        <v>36</v>
      </c>
      <c r="B45" s="52"/>
      <c r="C45" s="53"/>
      <c r="D45" s="45"/>
      <c r="E45" s="53"/>
      <c r="F45" s="54"/>
      <c r="G45" s="54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49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</row>
    <row r="46" spans="1:65" ht="22.5" customHeight="1" x14ac:dyDescent="0.2">
      <c r="A46" s="51">
        <v>37</v>
      </c>
      <c r="B46" s="52"/>
      <c r="C46" s="53"/>
      <c r="D46" s="45"/>
      <c r="E46" s="53"/>
      <c r="F46" s="54"/>
      <c r="G46" s="54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49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</row>
    <row r="47" spans="1:65" ht="22.5" customHeight="1" x14ac:dyDescent="0.2">
      <c r="A47" s="51">
        <v>38</v>
      </c>
      <c r="B47" s="52"/>
      <c r="C47" s="53"/>
      <c r="D47" s="45"/>
      <c r="E47" s="53"/>
      <c r="F47" s="54"/>
      <c r="G47" s="55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49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</row>
    <row r="48" spans="1:65" ht="22.5" customHeight="1" x14ac:dyDescent="0.2">
      <c r="A48" s="51">
        <v>39</v>
      </c>
      <c r="B48" s="52"/>
      <c r="C48" s="53"/>
      <c r="D48" s="45"/>
      <c r="E48" s="53"/>
      <c r="F48" s="54"/>
      <c r="G48" s="54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49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</row>
    <row r="49" spans="1:65" ht="22.5" customHeight="1" x14ac:dyDescent="0.2">
      <c r="A49" s="51">
        <v>40</v>
      </c>
      <c r="B49" s="52"/>
      <c r="C49" s="53"/>
      <c r="D49" s="45"/>
      <c r="E49" s="53"/>
      <c r="F49" s="54"/>
      <c r="G49" s="54"/>
      <c r="H49" s="54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49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</row>
    <row r="50" spans="1:65" ht="22.5" customHeight="1" x14ac:dyDescent="0.2">
      <c r="A50" s="51">
        <v>41</v>
      </c>
      <c r="B50" s="52"/>
      <c r="C50" s="53"/>
      <c r="D50" s="45"/>
      <c r="E50" s="53"/>
      <c r="F50" s="54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49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</row>
    <row r="51" spans="1:65" ht="22.5" customHeight="1" x14ac:dyDescent="0.2">
      <c r="A51" s="51">
        <v>42</v>
      </c>
      <c r="B51" s="52"/>
      <c r="C51" s="53"/>
      <c r="D51" s="45"/>
      <c r="E51" s="53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</row>
    <row r="52" spans="1:65" ht="22.5" customHeight="1" x14ac:dyDescent="0.2">
      <c r="A52" s="51">
        <v>43</v>
      </c>
      <c r="B52" s="52"/>
      <c r="C52" s="53"/>
      <c r="D52" s="4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</row>
    <row r="53" spans="1:65" ht="22.5" customHeight="1" x14ac:dyDescent="0.2">
      <c r="A53" s="51">
        <v>44</v>
      </c>
      <c r="B53" s="52"/>
      <c r="C53" s="53"/>
      <c r="D53" s="45"/>
      <c r="E53" s="53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49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</row>
    <row r="54" spans="1:65" ht="22.5" customHeight="1" x14ac:dyDescent="0.2">
      <c r="A54" s="51">
        <v>45</v>
      </c>
      <c r="B54" s="52"/>
      <c r="C54" s="53"/>
      <c r="D54" s="45"/>
      <c r="E54" s="53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49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1:65" ht="22.5" customHeight="1" x14ac:dyDescent="0.2">
      <c r="A55" s="51">
        <v>46</v>
      </c>
      <c r="B55" s="52"/>
      <c r="C55" s="53"/>
      <c r="D55" s="45"/>
      <c r="E55" s="53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49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</row>
    <row r="56" spans="1:65" ht="22.5" customHeight="1" x14ac:dyDescent="0.2">
      <c r="A56" s="51">
        <v>47</v>
      </c>
      <c r="B56" s="52"/>
      <c r="C56" s="53"/>
      <c r="D56" s="45"/>
      <c r="E56" s="53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49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</row>
    <row r="57" spans="1:65" ht="22.5" customHeight="1" x14ac:dyDescent="0.2">
      <c r="A57" s="51">
        <v>48</v>
      </c>
      <c r="B57" s="52"/>
      <c r="C57" s="53"/>
      <c r="D57" s="45"/>
      <c r="E57" s="53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4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</row>
    <row r="58" spans="1:65" ht="22.5" customHeight="1" x14ac:dyDescent="0.2">
      <c r="A58" s="51">
        <v>49</v>
      </c>
      <c r="B58" s="52"/>
      <c r="C58" s="53"/>
      <c r="D58" s="45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49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</row>
    <row r="59" spans="1:65" ht="22.5" customHeight="1" x14ac:dyDescent="0.2">
      <c r="A59" s="51">
        <v>50</v>
      </c>
      <c r="B59" s="52"/>
      <c r="C59" s="53"/>
      <c r="D59" s="4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49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</row>
    <row r="60" spans="1:65" ht="22.5" customHeight="1" x14ac:dyDescent="0.2">
      <c r="A60" s="51">
        <v>51</v>
      </c>
      <c r="B60" s="52"/>
      <c r="C60" s="53"/>
      <c r="D60" s="45"/>
      <c r="E60" s="53"/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49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</row>
    <row r="61" spans="1:65" ht="22.5" customHeight="1" x14ac:dyDescent="0.2">
      <c r="A61" s="51">
        <v>52</v>
      </c>
      <c r="B61" s="52"/>
      <c r="C61" s="53"/>
      <c r="D61" s="45"/>
      <c r="E61" s="53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49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</row>
    <row r="62" spans="1:65" ht="22.5" customHeight="1" x14ac:dyDescent="0.2">
      <c r="A62" s="51">
        <v>53</v>
      </c>
      <c r="B62" s="52"/>
      <c r="C62" s="53"/>
      <c r="D62" s="45"/>
      <c r="E62" s="53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49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</row>
    <row r="63" spans="1:65" ht="22.5" customHeight="1" x14ac:dyDescent="0.2">
      <c r="A63" s="51">
        <v>54</v>
      </c>
      <c r="B63" s="52"/>
      <c r="C63" s="53"/>
      <c r="D63" s="45"/>
      <c r="E63" s="53"/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49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</row>
    <row r="64" spans="1:65" ht="22.5" customHeight="1" x14ac:dyDescent="0.2">
      <c r="A64" s="51">
        <v>55</v>
      </c>
      <c r="B64" s="52"/>
      <c r="C64" s="53"/>
      <c r="D64" s="45"/>
      <c r="E64" s="53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49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</row>
    <row r="65" spans="1:65" ht="22.5" customHeight="1" x14ac:dyDescent="0.2">
      <c r="A65" s="51">
        <v>56</v>
      </c>
      <c r="B65" s="52"/>
      <c r="C65" s="53"/>
      <c r="D65" s="45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49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</row>
    <row r="66" spans="1:65" ht="22.5" customHeight="1" x14ac:dyDescent="0.2">
      <c r="A66" s="51">
        <v>57</v>
      </c>
      <c r="B66" s="52"/>
      <c r="C66" s="53"/>
      <c r="D66" s="45"/>
      <c r="E66" s="53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49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</row>
    <row r="67" spans="1:65" ht="22.5" customHeight="1" x14ac:dyDescent="0.2">
      <c r="A67" s="51">
        <v>58</v>
      </c>
      <c r="B67" s="52"/>
      <c r="C67" s="53"/>
      <c r="D67" s="4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49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</row>
    <row r="68" spans="1:65" ht="22.5" customHeight="1" x14ac:dyDescent="0.2">
      <c r="A68" s="51">
        <v>59</v>
      </c>
      <c r="B68" s="52"/>
      <c r="C68" s="53"/>
      <c r="D68" s="45"/>
      <c r="E68" s="53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49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</row>
    <row r="69" spans="1:65" ht="22.5" customHeight="1" x14ac:dyDescent="0.2">
      <c r="A69" s="51">
        <v>60</v>
      </c>
      <c r="B69" s="52"/>
      <c r="C69" s="53"/>
      <c r="D69" s="45"/>
      <c r="E69" s="53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</row>
    <row r="70" spans="1:65" ht="22.5" customHeight="1" x14ac:dyDescent="0.2">
      <c r="A70" s="51">
        <v>61</v>
      </c>
      <c r="B70" s="52"/>
      <c r="C70" s="53"/>
      <c r="D70" s="45"/>
      <c r="E70" s="53"/>
      <c r="F70" s="54"/>
      <c r="G70" s="54"/>
      <c r="H70" s="54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1" spans="1:65" ht="22.5" customHeight="1" x14ac:dyDescent="0.2">
      <c r="A71" s="51">
        <v>62</v>
      </c>
      <c r="B71" s="52"/>
      <c r="C71" s="53"/>
      <c r="D71" s="45"/>
      <c r="E71" s="53"/>
      <c r="F71" s="54"/>
      <c r="G71" s="55"/>
      <c r="H71" s="54"/>
      <c r="I71" s="54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49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</row>
    <row r="72" spans="1:65" ht="22.5" customHeight="1" x14ac:dyDescent="0.2">
      <c r="A72" s="51">
        <v>63</v>
      </c>
      <c r="B72" s="52"/>
      <c r="C72" s="53"/>
      <c r="D72" s="45"/>
      <c r="E72" s="53"/>
      <c r="F72" s="54"/>
      <c r="G72" s="5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49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</row>
    <row r="73" spans="1:65" ht="22.5" customHeight="1" x14ac:dyDescent="0.2">
      <c r="A73" s="51">
        <v>64</v>
      </c>
      <c r="B73" s="52"/>
      <c r="C73" s="53"/>
      <c r="D73" s="45"/>
      <c r="E73" s="53"/>
      <c r="F73" s="54"/>
      <c r="G73" s="5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49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</row>
    <row r="74" spans="1:65" ht="22.5" customHeight="1" x14ac:dyDescent="0.2">
      <c r="A74" s="51">
        <v>65</v>
      </c>
      <c r="B74" s="52"/>
      <c r="C74" s="53"/>
      <c r="D74" s="45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49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</row>
    <row r="75" spans="1:65" ht="22.5" customHeight="1" x14ac:dyDescent="0.2">
      <c r="A75" s="51">
        <v>66</v>
      </c>
      <c r="B75" s="52"/>
      <c r="C75" s="53"/>
      <c r="D75" s="45"/>
      <c r="E75" s="53"/>
      <c r="F75" s="54"/>
      <c r="G75" s="54"/>
      <c r="H75" s="5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49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</row>
    <row r="76" spans="1:65" ht="22.5" customHeight="1" x14ac:dyDescent="0.2">
      <c r="A76" s="51">
        <v>67</v>
      </c>
      <c r="B76" s="52"/>
      <c r="C76" s="53"/>
      <c r="D76" s="45"/>
      <c r="E76" s="53"/>
      <c r="F76" s="54"/>
      <c r="G76" s="54"/>
      <c r="H76" s="54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49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</row>
    <row r="77" spans="1:65" ht="22.5" customHeight="1" x14ac:dyDescent="0.2">
      <c r="A77" s="51">
        <v>68</v>
      </c>
      <c r="B77" s="52"/>
      <c r="C77" s="53"/>
      <c r="D77" s="45"/>
      <c r="E77" s="53"/>
      <c r="F77" s="54"/>
      <c r="G77" s="55"/>
      <c r="H77" s="5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49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</row>
    <row r="78" spans="1:65" ht="22.5" customHeight="1" x14ac:dyDescent="0.2">
      <c r="A78" s="51">
        <v>69</v>
      </c>
      <c r="B78" s="52"/>
      <c r="C78" s="53"/>
      <c r="D78" s="45"/>
      <c r="E78" s="53"/>
      <c r="F78" s="54"/>
      <c r="G78" s="54"/>
      <c r="H78" s="54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49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</row>
    <row r="79" spans="1:65" ht="22.5" customHeight="1" x14ac:dyDescent="0.2">
      <c r="A79" s="51">
        <v>70</v>
      </c>
      <c r="B79" s="52"/>
      <c r="C79" s="53"/>
      <c r="D79" s="45"/>
      <c r="E79" s="53"/>
      <c r="F79" s="54"/>
      <c r="G79" s="54"/>
      <c r="H79" s="54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49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</row>
    <row r="80" spans="1:65" ht="22.5" customHeight="1" x14ac:dyDescent="0.2">
      <c r="A80" s="51">
        <v>71</v>
      </c>
      <c r="B80" s="52"/>
      <c r="C80" s="53"/>
      <c r="D80" s="45"/>
      <c r="E80" s="53"/>
      <c r="F80" s="54"/>
      <c r="G80" s="5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49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</row>
    <row r="81" spans="1:65" ht="22.5" customHeight="1" x14ac:dyDescent="0.2">
      <c r="A81" s="51">
        <v>72</v>
      </c>
      <c r="B81" s="52"/>
      <c r="C81" s="53"/>
      <c r="D81" s="45"/>
      <c r="E81" s="53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49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</row>
    <row r="82" spans="1:65" ht="22.5" customHeight="1" x14ac:dyDescent="0.2">
      <c r="A82" s="51">
        <v>73</v>
      </c>
      <c r="B82" s="52"/>
      <c r="C82" s="53"/>
      <c r="D82" s="45"/>
      <c r="E82" s="53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49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</row>
    <row r="83" spans="1:65" ht="22.5" customHeight="1" x14ac:dyDescent="0.2">
      <c r="A83" s="51">
        <v>74</v>
      </c>
      <c r="B83" s="52"/>
      <c r="C83" s="53"/>
      <c r="D83" s="4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49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65" ht="22.5" customHeight="1" x14ac:dyDescent="0.2">
      <c r="A84" s="51">
        <v>75</v>
      </c>
      <c r="B84" s="52"/>
      <c r="C84" s="53"/>
      <c r="D84" s="45"/>
      <c r="E84" s="53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49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</row>
    <row r="85" spans="1:65" ht="22.5" customHeight="1" x14ac:dyDescent="0.2">
      <c r="A85" s="51">
        <v>76</v>
      </c>
      <c r="B85" s="52"/>
      <c r="C85" s="53"/>
      <c r="D85" s="45"/>
      <c r="E85" s="5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49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</row>
    <row r="86" spans="1:65" ht="22.5" customHeight="1" x14ac:dyDescent="0.2">
      <c r="A86" s="51">
        <v>77</v>
      </c>
      <c r="B86" s="52"/>
      <c r="C86" s="53"/>
      <c r="D86" s="45"/>
      <c r="E86" s="53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49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</row>
    <row r="87" spans="1:65" ht="22.5" customHeight="1" x14ac:dyDescent="0.2">
      <c r="A87" s="51">
        <v>78</v>
      </c>
      <c r="B87" s="52"/>
      <c r="C87" s="53"/>
      <c r="D87" s="45"/>
      <c r="E87" s="53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49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</row>
    <row r="88" spans="1:65" ht="22.5" customHeight="1" x14ac:dyDescent="0.2">
      <c r="A88" s="51">
        <v>79</v>
      </c>
      <c r="B88" s="52"/>
      <c r="C88" s="53"/>
      <c r="D88" s="45"/>
      <c r="E88" s="53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49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</row>
    <row r="89" spans="1:65" ht="22.5" customHeight="1" x14ac:dyDescent="0.2">
      <c r="A89" s="51">
        <v>80</v>
      </c>
      <c r="B89" s="52"/>
      <c r="C89" s="53"/>
      <c r="D89" s="45"/>
      <c r="E89" s="53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49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</row>
    <row r="90" spans="1:65" ht="22.5" customHeight="1" x14ac:dyDescent="0.2">
      <c r="A90" s="51">
        <v>81</v>
      </c>
      <c r="B90" s="52"/>
      <c r="C90" s="53"/>
      <c r="D90" s="45"/>
      <c r="E90" s="53"/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49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</row>
    <row r="91" spans="1:65" ht="22.5" customHeight="1" x14ac:dyDescent="0.2">
      <c r="A91" s="51">
        <v>82</v>
      </c>
      <c r="B91" s="52"/>
      <c r="C91" s="53"/>
      <c r="D91" s="4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49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</row>
    <row r="92" spans="1:65" ht="22.5" customHeight="1" x14ac:dyDescent="0.2">
      <c r="A92" s="51">
        <v>83</v>
      </c>
      <c r="B92" s="52"/>
      <c r="C92" s="53"/>
      <c r="D92" s="45"/>
      <c r="E92" s="53"/>
      <c r="F92" s="5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49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</row>
    <row r="93" spans="1:65" ht="22.5" customHeight="1" x14ac:dyDescent="0.2">
      <c r="A93" s="51">
        <v>84</v>
      </c>
      <c r="B93" s="52"/>
      <c r="C93" s="53"/>
      <c r="D93" s="4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49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</row>
    <row r="94" spans="1:65" ht="22.5" customHeight="1" x14ac:dyDescent="0.2">
      <c r="A94" s="51">
        <v>85</v>
      </c>
      <c r="B94" s="52"/>
      <c r="C94" s="53"/>
      <c r="D94" s="45"/>
      <c r="E94" s="53"/>
      <c r="F94" s="5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49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</row>
    <row r="95" spans="1:65" ht="22.5" customHeight="1" x14ac:dyDescent="0.2">
      <c r="A95" s="51">
        <v>86</v>
      </c>
      <c r="B95" s="52"/>
      <c r="C95" s="53"/>
      <c r="D95" s="45"/>
      <c r="E95" s="53"/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49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</row>
    <row r="96" spans="1:65" ht="22.5" customHeight="1" x14ac:dyDescent="0.2">
      <c r="A96" s="51">
        <v>87</v>
      </c>
      <c r="B96" s="52"/>
      <c r="C96" s="53"/>
      <c r="D96" s="45"/>
      <c r="E96" s="53"/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49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</row>
    <row r="97" spans="1:65" ht="22.5" customHeight="1" x14ac:dyDescent="0.2">
      <c r="A97" s="51">
        <v>88</v>
      </c>
      <c r="B97" s="52"/>
      <c r="C97" s="53"/>
      <c r="D97" s="45"/>
      <c r="E97" s="53"/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49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</row>
    <row r="98" spans="1:65" ht="22.5" customHeight="1" x14ac:dyDescent="0.2">
      <c r="A98" s="51">
        <v>89</v>
      </c>
      <c r="B98" s="52"/>
      <c r="C98" s="53"/>
      <c r="D98" s="45"/>
      <c r="E98" s="53"/>
      <c r="F98" s="5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49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</row>
    <row r="99" spans="1:65" ht="22.5" customHeight="1" x14ac:dyDescent="0.2">
      <c r="A99" s="51">
        <v>90</v>
      </c>
      <c r="B99" s="52"/>
      <c r="C99" s="53"/>
      <c r="D99" s="45"/>
      <c r="E99" s="53"/>
      <c r="F99" s="56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49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</row>
    <row r="100" spans="1:65" ht="22.5" customHeight="1" x14ac:dyDescent="0.2">
      <c r="A100" s="51">
        <v>91</v>
      </c>
      <c r="B100" s="52"/>
      <c r="C100" s="53"/>
      <c r="D100" s="45"/>
      <c r="E100" s="53"/>
      <c r="F100" s="54"/>
      <c r="G100" s="54"/>
      <c r="H100" s="54"/>
      <c r="I100" s="54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49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</row>
    <row r="101" spans="1:65" ht="22.5" customHeight="1" x14ac:dyDescent="0.2">
      <c r="A101" s="51">
        <v>92</v>
      </c>
      <c r="B101" s="52"/>
      <c r="C101" s="53"/>
      <c r="D101" s="45"/>
      <c r="E101" s="53"/>
      <c r="F101" s="54"/>
      <c r="G101" s="55"/>
      <c r="H101" s="54"/>
      <c r="I101" s="54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49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</row>
    <row r="102" spans="1:65" ht="22.5" customHeight="1" x14ac:dyDescent="0.2">
      <c r="A102" s="51">
        <v>93</v>
      </c>
      <c r="B102" s="52"/>
      <c r="C102" s="53"/>
      <c r="D102" s="45"/>
      <c r="E102" s="53"/>
      <c r="F102" s="54"/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49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</row>
    <row r="103" spans="1:65" ht="22.5" customHeight="1" x14ac:dyDescent="0.2">
      <c r="A103" s="51">
        <v>94</v>
      </c>
      <c r="B103" s="52"/>
      <c r="C103" s="53"/>
      <c r="D103" s="45"/>
      <c r="E103" s="53"/>
      <c r="F103" s="54"/>
      <c r="G103" s="5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49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</row>
    <row r="104" spans="1:65" ht="22.5" customHeight="1" x14ac:dyDescent="0.2">
      <c r="A104" s="51">
        <v>95</v>
      </c>
      <c r="B104" s="52"/>
      <c r="C104" s="53"/>
      <c r="D104" s="45"/>
      <c r="E104" s="53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49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</row>
    <row r="105" spans="1:65" ht="22.5" customHeight="1" x14ac:dyDescent="0.2">
      <c r="A105" s="51">
        <v>96</v>
      </c>
      <c r="B105" s="52"/>
      <c r="C105" s="53"/>
      <c r="D105" s="45"/>
      <c r="E105" s="53"/>
      <c r="F105" s="54"/>
      <c r="G105" s="54"/>
      <c r="H105" s="54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49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</row>
    <row r="106" spans="1:65" ht="22.5" customHeight="1" x14ac:dyDescent="0.2">
      <c r="A106" s="51">
        <v>97</v>
      </c>
      <c r="B106" s="52"/>
      <c r="C106" s="53"/>
      <c r="D106" s="45"/>
      <c r="E106" s="53"/>
      <c r="F106" s="54"/>
      <c r="G106" s="54"/>
      <c r="H106" s="54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49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</row>
    <row r="107" spans="1:65" ht="22.5" customHeight="1" x14ac:dyDescent="0.2">
      <c r="A107" s="51">
        <v>98</v>
      </c>
      <c r="B107" s="52"/>
      <c r="C107" s="53"/>
      <c r="D107" s="45"/>
      <c r="E107" s="53"/>
      <c r="F107" s="54"/>
      <c r="G107" s="55"/>
      <c r="H107" s="54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49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</row>
    <row r="108" spans="1:65" ht="22.5" customHeight="1" x14ac:dyDescent="0.2">
      <c r="A108" s="51">
        <v>99</v>
      </c>
      <c r="B108" s="52"/>
      <c r="C108" s="53"/>
      <c r="D108" s="45"/>
      <c r="E108" s="53"/>
      <c r="F108" s="54"/>
      <c r="G108" s="54"/>
      <c r="H108" s="54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49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</row>
    <row r="109" spans="1:65" ht="22.5" customHeight="1" x14ac:dyDescent="0.2">
      <c r="A109" s="51">
        <v>100</v>
      </c>
      <c r="B109" s="52"/>
      <c r="C109" s="53"/>
      <c r="D109" s="45"/>
      <c r="E109" s="53"/>
      <c r="F109" s="54"/>
      <c r="G109" s="54"/>
      <c r="H109" s="54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49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</row>
    <row r="110" spans="1:65" ht="22.5" customHeight="1" x14ac:dyDescent="0.2">
      <c r="A110" s="51">
        <v>101</v>
      </c>
      <c r="B110" s="52"/>
      <c r="C110" s="53"/>
      <c r="D110" s="45"/>
      <c r="E110" s="53"/>
      <c r="F110" s="54"/>
      <c r="G110" s="5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49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</row>
    <row r="111" spans="1:65" ht="22.5" customHeight="1" x14ac:dyDescent="0.2">
      <c r="A111" s="51">
        <v>102</v>
      </c>
      <c r="B111" s="52"/>
      <c r="C111" s="53"/>
      <c r="D111" s="45"/>
      <c r="E111" s="53"/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49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</row>
    <row r="112" spans="1:65" ht="22.5" customHeight="1" x14ac:dyDescent="0.2">
      <c r="A112" s="51">
        <v>103</v>
      </c>
      <c r="B112" s="52"/>
      <c r="C112" s="53"/>
      <c r="D112" s="45"/>
      <c r="E112" s="53"/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49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</row>
    <row r="113" spans="1:65" ht="22.5" customHeight="1" x14ac:dyDescent="0.2">
      <c r="A113" s="51">
        <v>104</v>
      </c>
      <c r="B113" s="52"/>
      <c r="C113" s="53"/>
      <c r="D113" s="45"/>
      <c r="E113" s="53"/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49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</row>
    <row r="114" spans="1:65" ht="22.5" customHeight="1" x14ac:dyDescent="0.2">
      <c r="A114" s="51">
        <v>105</v>
      </c>
      <c r="B114" s="52"/>
      <c r="C114" s="53"/>
      <c r="D114" s="45"/>
      <c r="E114" s="53"/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49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</row>
    <row r="115" spans="1:65" ht="22.5" customHeight="1" x14ac:dyDescent="0.2">
      <c r="A115" s="51">
        <v>106</v>
      </c>
      <c r="B115" s="52"/>
      <c r="C115" s="53"/>
      <c r="D115" s="45"/>
      <c r="E115" s="53"/>
      <c r="F115" s="5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49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</row>
    <row r="116" spans="1:65" ht="22.5" customHeight="1" x14ac:dyDescent="0.2">
      <c r="A116" s="51">
        <v>107</v>
      </c>
      <c r="B116" s="52"/>
      <c r="C116" s="53"/>
      <c r="D116" s="45"/>
      <c r="E116" s="53"/>
      <c r="F116" s="5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49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</row>
    <row r="117" spans="1:65" ht="22.5" customHeight="1" x14ac:dyDescent="0.2">
      <c r="A117" s="51">
        <v>108</v>
      </c>
      <c r="B117" s="52"/>
      <c r="C117" s="53"/>
      <c r="D117" s="45"/>
      <c r="E117" s="53"/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49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</row>
    <row r="118" spans="1:65" ht="22.5" customHeight="1" x14ac:dyDescent="0.2">
      <c r="A118" s="51">
        <v>109</v>
      </c>
      <c r="B118" s="52"/>
      <c r="C118" s="53"/>
      <c r="D118" s="45"/>
      <c r="E118" s="53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49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</row>
    <row r="119" spans="1:65" ht="22.5" customHeight="1" x14ac:dyDescent="0.2">
      <c r="A119" s="51">
        <v>110</v>
      </c>
      <c r="B119" s="52"/>
      <c r="C119" s="53"/>
      <c r="D119" s="45"/>
      <c r="E119" s="53"/>
      <c r="F119" s="5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49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</row>
    <row r="120" spans="1:65" ht="22.5" customHeight="1" x14ac:dyDescent="0.2">
      <c r="A120" s="51">
        <v>111</v>
      </c>
      <c r="B120" s="52"/>
      <c r="C120" s="53"/>
      <c r="D120" s="45"/>
      <c r="E120" s="53"/>
      <c r="F120" s="5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49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</row>
    <row r="121" spans="1:65" ht="22.5" customHeight="1" x14ac:dyDescent="0.2">
      <c r="A121" s="51">
        <v>112</v>
      </c>
      <c r="B121" s="52"/>
      <c r="C121" s="53"/>
      <c r="D121" s="45"/>
      <c r="E121" s="53"/>
      <c r="F121" s="5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49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</row>
    <row r="122" spans="1:65" ht="22.5" customHeight="1" x14ac:dyDescent="0.2">
      <c r="A122" s="51">
        <v>113</v>
      </c>
      <c r="B122" s="52"/>
      <c r="C122" s="53"/>
      <c r="D122" s="45"/>
      <c r="E122" s="53"/>
      <c r="F122" s="5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49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</row>
    <row r="123" spans="1:65" ht="22.5" customHeight="1" x14ac:dyDescent="0.2">
      <c r="A123" s="51">
        <v>114</v>
      </c>
      <c r="B123" s="52"/>
      <c r="C123" s="53"/>
      <c r="D123" s="45"/>
      <c r="E123" s="53"/>
      <c r="F123" s="5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49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</row>
    <row r="124" spans="1:65" ht="22.5" customHeight="1" x14ac:dyDescent="0.2">
      <c r="A124" s="51">
        <v>115</v>
      </c>
      <c r="B124" s="52"/>
      <c r="C124" s="53"/>
      <c r="D124" s="45"/>
      <c r="E124" s="53"/>
      <c r="F124" s="5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49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</row>
    <row r="125" spans="1:65" ht="22.5" customHeight="1" x14ac:dyDescent="0.2">
      <c r="A125" s="51">
        <v>116</v>
      </c>
      <c r="B125" s="52"/>
      <c r="C125" s="53"/>
      <c r="D125" s="45"/>
      <c r="E125" s="53"/>
      <c r="F125" s="5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49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</row>
    <row r="126" spans="1:65" ht="22.5" customHeight="1" x14ac:dyDescent="0.2">
      <c r="A126" s="51">
        <v>117</v>
      </c>
      <c r="B126" s="52"/>
      <c r="C126" s="53"/>
      <c r="D126" s="45"/>
      <c r="E126" s="53"/>
      <c r="F126" s="5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49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</row>
    <row r="127" spans="1:65" ht="22.5" customHeight="1" x14ac:dyDescent="0.2">
      <c r="A127" s="51">
        <v>118</v>
      </c>
      <c r="B127" s="52"/>
      <c r="C127" s="53"/>
      <c r="D127" s="45"/>
      <c r="E127" s="53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49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</row>
    <row r="128" spans="1:65" ht="22.5" customHeight="1" x14ac:dyDescent="0.2">
      <c r="A128" s="51">
        <v>119</v>
      </c>
      <c r="B128" s="52"/>
      <c r="C128" s="53"/>
      <c r="D128" s="45"/>
      <c r="E128" s="53"/>
      <c r="F128" s="5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49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</row>
    <row r="129" spans="1:65" ht="22.5" customHeight="1" x14ac:dyDescent="0.2">
      <c r="A129" s="51">
        <v>120</v>
      </c>
      <c r="B129" s="52"/>
      <c r="C129" s="53"/>
      <c r="D129" s="45"/>
      <c r="E129" s="53"/>
      <c r="F129" s="56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49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</row>
    <row r="130" spans="1:65" ht="22.5" customHeight="1" x14ac:dyDescent="0.2">
      <c r="A130" s="51">
        <v>121</v>
      </c>
      <c r="B130" s="52"/>
      <c r="C130" s="53"/>
      <c r="D130" s="45"/>
      <c r="E130" s="53"/>
      <c r="F130" s="54"/>
      <c r="G130" s="54"/>
      <c r="H130" s="54"/>
      <c r="I130" s="54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49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</row>
    <row r="131" spans="1:65" ht="22.5" customHeight="1" x14ac:dyDescent="0.2">
      <c r="A131" s="51">
        <v>122</v>
      </c>
      <c r="B131" s="52"/>
      <c r="C131" s="53"/>
      <c r="D131" s="45"/>
      <c r="E131" s="53"/>
      <c r="F131" s="54"/>
      <c r="G131" s="55"/>
      <c r="H131" s="54"/>
      <c r="I131" s="54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49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</row>
    <row r="132" spans="1:65" ht="22.5" customHeight="1" x14ac:dyDescent="0.2">
      <c r="A132" s="51">
        <v>123</v>
      </c>
      <c r="B132" s="52"/>
      <c r="C132" s="53"/>
      <c r="D132" s="45"/>
      <c r="E132" s="53"/>
      <c r="F132" s="54"/>
      <c r="G132" s="5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49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</row>
    <row r="133" spans="1:65" ht="22.5" customHeight="1" x14ac:dyDescent="0.2">
      <c r="A133" s="51">
        <v>124</v>
      </c>
      <c r="B133" s="52"/>
      <c r="C133" s="53"/>
      <c r="D133" s="45"/>
      <c r="E133" s="53"/>
      <c r="F133" s="54"/>
      <c r="G133" s="5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49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</row>
    <row r="134" spans="1:65" ht="22.5" customHeight="1" x14ac:dyDescent="0.2">
      <c r="A134" s="51">
        <v>125</v>
      </c>
      <c r="B134" s="52"/>
      <c r="C134" s="53"/>
      <c r="D134" s="45"/>
      <c r="E134" s="53"/>
      <c r="F134" s="5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49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</row>
    <row r="135" spans="1:65" ht="22.5" customHeight="1" x14ac:dyDescent="0.2">
      <c r="A135" s="51">
        <v>126</v>
      </c>
      <c r="B135" s="52"/>
      <c r="C135" s="53"/>
      <c r="D135" s="45"/>
      <c r="E135" s="53"/>
      <c r="F135" s="54"/>
      <c r="G135" s="54"/>
      <c r="H135" s="54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49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</row>
    <row r="136" spans="1:65" ht="22.5" customHeight="1" x14ac:dyDescent="0.2">
      <c r="A136" s="51">
        <v>127</v>
      </c>
      <c r="B136" s="52"/>
      <c r="C136" s="53"/>
      <c r="D136" s="45"/>
      <c r="E136" s="53"/>
      <c r="F136" s="54"/>
      <c r="G136" s="54"/>
      <c r="H136" s="54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49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</row>
    <row r="137" spans="1:65" ht="22.5" customHeight="1" x14ac:dyDescent="0.2">
      <c r="A137" s="51">
        <v>128</v>
      </c>
      <c r="B137" s="52"/>
      <c r="C137" s="53"/>
      <c r="D137" s="45"/>
      <c r="E137" s="53"/>
      <c r="F137" s="54"/>
      <c r="G137" s="55"/>
      <c r="H137" s="54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49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</row>
    <row r="138" spans="1:65" ht="22.5" customHeight="1" x14ac:dyDescent="0.2">
      <c r="A138" s="51">
        <v>129</v>
      </c>
      <c r="B138" s="52"/>
      <c r="C138" s="53"/>
      <c r="D138" s="45"/>
      <c r="E138" s="53"/>
      <c r="F138" s="54"/>
      <c r="G138" s="54"/>
      <c r="H138" s="54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49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</row>
    <row r="139" spans="1:65" ht="22.5" customHeight="1" x14ac:dyDescent="0.2">
      <c r="A139" s="51">
        <v>130</v>
      </c>
      <c r="B139" s="52"/>
      <c r="C139" s="53"/>
      <c r="D139" s="45"/>
      <c r="E139" s="53"/>
      <c r="F139" s="54"/>
      <c r="G139" s="54"/>
      <c r="H139" s="54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49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</row>
    <row r="140" spans="1:65" ht="22.5" customHeight="1" x14ac:dyDescent="0.2">
      <c r="A140" s="51">
        <v>131</v>
      </c>
      <c r="B140" s="52"/>
      <c r="C140" s="53"/>
      <c r="D140" s="45"/>
      <c r="E140" s="53"/>
      <c r="F140" s="54"/>
      <c r="G140" s="54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49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</row>
    <row r="141" spans="1:65" ht="22.5" customHeight="1" x14ac:dyDescent="0.2">
      <c r="A141" s="51">
        <v>132</v>
      </c>
      <c r="B141" s="52"/>
      <c r="C141" s="53"/>
      <c r="D141" s="45"/>
      <c r="E141" s="53"/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49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</row>
    <row r="142" spans="1:65" ht="22.5" customHeight="1" x14ac:dyDescent="0.2">
      <c r="A142" s="51">
        <v>133</v>
      </c>
      <c r="B142" s="52"/>
      <c r="C142" s="53"/>
      <c r="D142" s="45"/>
      <c r="E142" s="53"/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49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</row>
    <row r="143" spans="1:65" ht="22.5" customHeight="1" x14ac:dyDescent="0.2">
      <c r="A143" s="51">
        <v>134</v>
      </c>
      <c r="B143" s="52"/>
      <c r="C143" s="53"/>
      <c r="D143" s="45"/>
      <c r="E143" s="53"/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49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</row>
    <row r="144" spans="1:65" ht="22.5" customHeight="1" x14ac:dyDescent="0.2">
      <c r="A144" s="51">
        <v>135</v>
      </c>
      <c r="B144" s="52"/>
      <c r="C144" s="53"/>
      <c r="D144" s="45"/>
      <c r="E144" s="53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49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</row>
    <row r="145" spans="1:65" ht="22.5" customHeight="1" x14ac:dyDescent="0.2">
      <c r="A145" s="51">
        <v>136</v>
      </c>
      <c r="B145" s="52"/>
      <c r="C145" s="53"/>
      <c r="D145" s="45"/>
      <c r="E145" s="53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49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</row>
    <row r="146" spans="1:65" ht="22.5" customHeight="1" x14ac:dyDescent="0.2">
      <c r="A146" s="51">
        <v>137</v>
      </c>
      <c r="B146" s="52"/>
      <c r="C146" s="53"/>
      <c r="D146" s="45"/>
      <c r="E146" s="53"/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49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</row>
    <row r="147" spans="1:65" ht="22.5" customHeight="1" x14ac:dyDescent="0.2">
      <c r="A147" s="51">
        <v>138</v>
      </c>
      <c r="B147" s="52"/>
      <c r="C147" s="53"/>
      <c r="D147" s="45"/>
      <c r="E147" s="53"/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49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</row>
    <row r="148" spans="1:65" ht="22.5" customHeight="1" x14ac:dyDescent="0.2">
      <c r="A148" s="51">
        <v>139</v>
      </c>
      <c r="B148" s="52"/>
      <c r="C148" s="53"/>
      <c r="D148" s="45"/>
      <c r="E148" s="53"/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49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</row>
    <row r="149" spans="1:65" ht="22.5" customHeight="1" x14ac:dyDescent="0.2">
      <c r="A149" s="51">
        <v>140</v>
      </c>
      <c r="B149" s="52"/>
      <c r="C149" s="53"/>
      <c r="D149" s="45"/>
      <c r="E149" s="53"/>
      <c r="F149" s="5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49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</row>
    <row r="150" spans="1:65" ht="22.5" customHeight="1" x14ac:dyDescent="0.2">
      <c r="A150" s="51">
        <v>141</v>
      </c>
      <c r="B150" s="52"/>
      <c r="C150" s="53"/>
      <c r="D150" s="45"/>
      <c r="E150" s="53"/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49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</row>
    <row r="151" spans="1:65" ht="22.5" customHeight="1" x14ac:dyDescent="0.2">
      <c r="A151" s="51">
        <v>142</v>
      </c>
      <c r="B151" s="52"/>
      <c r="C151" s="53"/>
      <c r="D151" s="45"/>
      <c r="E151" s="53"/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49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</row>
    <row r="152" spans="1:65" ht="22.5" customHeight="1" x14ac:dyDescent="0.2">
      <c r="A152" s="51">
        <v>143</v>
      </c>
      <c r="B152" s="52"/>
      <c r="C152" s="53"/>
      <c r="D152" s="45"/>
      <c r="E152" s="53"/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49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</row>
    <row r="153" spans="1:65" ht="22.5" customHeight="1" x14ac:dyDescent="0.2">
      <c r="A153" s="51">
        <v>144</v>
      </c>
      <c r="B153" s="52"/>
      <c r="C153" s="53"/>
      <c r="D153" s="45"/>
      <c r="E153" s="53"/>
      <c r="F153" s="5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49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</row>
    <row r="154" spans="1:65" ht="22.5" customHeight="1" x14ac:dyDescent="0.2">
      <c r="A154" s="51">
        <v>145</v>
      </c>
      <c r="B154" s="52"/>
      <c r="C154" s="53"/>
      <c r="D154" s="45"/>
      <c r="E154" s="53"/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49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</row>
    <row r="155" spans="1:65" ht="22.5" customHeight="1" x14ac:dyDescent="0.2">
      <c r="A155" s="51">
        <v>146</v>
      </c>
      <c r="B155" s="52"/>
      <c r="C155" s="53"/>
      <c r="D155" s="45"/>
      <c r="E155" s="53"/>
      <c r="F155" s="5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49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</row>
    <row r="156" spans="1:65" ht="22.5" customHeight="1" x14ac:dyDescent="0.2">
      <c r="A156" s="51">
        <v>147</v>
      </c>
      <c r="B156" s="52"/>
      <c r="C156" s="53"/>
      <c r="D156" s="45"/>
      <c r="E156" s="53"/>
      <c r="F156" s="5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49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</row>
    <row r="157" spans="1:65" ht="22.5" customHeight="1" x14ac:dyDescent="0.2">
      <c r="A157" s="51">
        <v>148</v>
      </c>
      <c r="B157" s="52"/>
      <c r="C157" s="53"/>
      <c r="D157" s="45"/>
      <c r="E157" s="53"/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49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</row>
    <row r="158" spans="1:65" ht="22.5" customHeight="1" x14ac:dyDescent="0.2">
      <c r="A158" s="51">
        <v>149</v>
      </c>
      <c r="B158" s="52"/>
      <c r="C158" s="53"/>
      <c r="D158" s="45"/>
      <c r="E158" s="53"/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49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</row>
    <row r="159" spans="1:65" ht="22.5" customHeight="1" x14ac:dyDescent="0.2">
      <c r="A159" s="51">
        <v>150</v>
      </c>
      <c r="B159" s="52"/>
      <c r="C159" s="53"/>
      <c r="D159" s="45"/>
      <c r="E159" s="53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49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</row>
    <row r="160" spans="1:65" ht="22.5" customHeight="1" x14ac:dyDescent="0.2">
      <c r="A160" s="51">
        <v>151</v>
      </c>
      <c r="B160" s="52"/>
      <c r="C160" s="53"/>
      <c r="D160" s="45"/>
      <c r="E160" s="53"/>
      <c r="F160" s="54"/>
      <c r="G160" s="54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49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</row>
    <row r="161" spans="1:65" ht="22.5" customHeight="1" x14ac:dyDescent="0.2">
      <c r="A161" s="51">
        <v>152</v>
      </c>
      <c r="B161" s="52"/>
      <c r="C161" s="53"/>
      <c r="D161" s="45"/>
      <c r="E161" s="53"/>
      <c r="F161" s="5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49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</row>
    <row r="162" spans="1:65" ht="22.5" customHeight="1" x14ac:dyDescent="0.2">
      <c r="A162" s="51">
        <v>153</v>
      </c>
      <c r="B162" s="52"/>
      <c r="C162" s="53"/>
      <c r="D162" s="45"/>
      <c r="E162" s="53"/>
      <c r="F162" s="5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49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</row>
    <row r="163" spans="1:65" ht="22.5" customHeight="1" x14ac:dyDescent="0.2">
      <c r="A163" s="51">
        <v>154</v>
      </c>
      <c r="B163" s="52"/>
      <c r="C163" s="53"/>
      <c r="D163" s="45"/>
      <c r="E163" s="53"/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49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</row>
    <row r="164" spans="1:65" ht="22.5" customHeight="1" x14ac:dyDescent="0.2">
      <c r="A164" s="51">
        <v>155</v>
      </c>
      <c r="B164" s="52"/>
      <c r="C164" s="53"/>
      <c r="D164" s="45"/>
      <c r="E164" s="53"/>
      <c r="F164" s="5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49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</row>
    <row r="165" spans="1:65" ht="22.5" customHeight="1" x14ac:dyDescent="0.2">
      <c r="A165" s="51">
        <v>156</v>
      </c>
      <c r="B165" s="52"/>
      <c r="C165" s="53"/>
      <c r="D165" s="45"/>
      <c r="E165" s="53"/>
      <c r="F165" s="5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49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</row>
    <row r="166" spans="1:65" ht="22.5" customHeight="1" x14ac:dyDescent="0.2">
      <c r="A166" s="51">
        <v>157</v>
      </c>
      <c r="B166" s="52"/>
      <c r="C166" s="53"/>
      <c r="D166" s="45"/>
      <c r="E166" s="53"/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49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</row>
    <row r="167" spans="1:65" ht="22.5" customHeight="1" x14ac:dyDescent="0.2">
      <c r="A167" s="51">
        <v>158</v>
      </c>
      <c r="B167" s="52"/>
      <c r="C167" s="53"/>
      <c r="D167" s="45"/>
      <c r="E167" s="53"/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49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</row>
    <row r="168" spans="1:65" ht="22.5" customHeight="1" x14ac:dyDescent="0.2">
      <c r="A168" s="51">
        <v>159</v>
      </c>
      <c r="B168" s="52"/>
      <c r="C168" s="53"/>
      <c r="D168" s="45"/>
      <c r="E168" s="53"/>
      <c r="F168" s="5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49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</row>
    <row r="169" spans="1:65" ht="22.5" customHeight="1" x14ac:dyDescent="0.2">
      <c r="A169" s="51">
        <v>160</v>
      </c>
      <c r="B169" s="52"/>
      <c r="C169" s="53"/>
      <c r="D169" s="45"/>
      <c r="E169" s="53"/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49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</row>
    <row r="170" spans="1:65" ht="22.5" customHeight="1" x14ac:dyDescent="0.2">
      <c r="A170" s="51">
        <v>161</v>
      </c>
      <c r="B170" s="52"/>
      <c r="C170" s="53"/>
      <c r="D170" s="45"/>
      <c r="E170" s="53"/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49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</row>
    <row r="171" spans="1:65" ht="22.5" customHeight="1" x14ac:dyDescent="0.2">
      <c r="A171" s="51">
        <v>162</v>
      </c>
      <c r="B171" s="52"/>
      <c r="C171" s="53"/>
      <c r="D171" s="45"/>
      <c r="E171" s="53"/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49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</row>
    <row r="172" spans="1:65" ht="22.5" customHeight="1" x14ac:dyDescent="0.2">
      <c r="A172" s="51">
        <v>163</v>
      </c>
      <c r="B172" s="52"/>
      <c r="C172" s="53"/>
      <c r="D172" s="45"/>
      <c r="E172" s="53"/>
      <c r="F172" s="5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49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</row>
    <row r="173" spans="1:65" ht="22.5" customHeight="1" x14ac:dyDescent="0.2">
      <c r="A173" s="51">
        <v>164</v>
      </c>
      <c r="B173" s="52"/>
      <c r="C173" s="53"/>
      <c r="D173" s="45"/>
      <c r="E173" s="53"/>
      <c r="F173" s="5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49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</row>
    <row r="174" spans="1:65" ht="22.5" customHeight="1" x14ac:dyDescent="0.2">
      <c r="A174" s="51">
        <v>165</v>
      </c>
      <c r="B174" s="52"/>
      <c r="C174" s="53"/>
      <c r="D174" s="45"/>
      <c r="E174" s="53"/>
      <c r="F174" s="5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49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</row>
    <row r="175" spans="1:65" ht="22.5" customHeight="1" x14ac:dyDescent="0.2">
      <c r="A175" s="51">
        <v>166</v>
      </c>
      <c r="B175" s="52"/>
      <c r="C175" s="53"/>
      <c r="D175" s="45"/>
      <c r="E175" s="53"/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49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</row>
    <row r="176" spans="1:65" ht="22.5" customHeight="1" x14ac:dyDescent="0.2">
      <c r="A176" s="51">
        <v>167</v>
      </c>
      <c r="B176" s="52"/>
      <c r="C176" s="53"/>
      <c r="D176" s="45"/>
      <c r="E176" s="53"/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49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</row>
    <row r="177" spans="1:65" ht="22.5" customHeight="1" x14ac:dyDescent="0.2">
      <c r="A177" s="51">
        <v>168</v>
      </c>
      <c r="B177" s="52"/>
      <c r="C177" s="53"/>
      <c r="D177" s="45"/>
      <c r="E177" s="53"/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49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</row>
    <row r="178" spans="1:65" ht="22.5" customHeight="1" x14ac:dyDescent="0.2">
      <c r="A178" s="51">
        <v>169</v>
      </c>
      <c r="B178" s="52"/>
      <c r="C178" s="53"/>
      <c r="D178" s="45"/>
      <c r="E178" s="53"/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49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</row>
    <row r="179" spans="1:65" ht="22.5" customHeight="1" x14ac:dyDescent="0.2">
      <c r="A179" s="51">
        <v>170</v>
      </c>
      <c r="B179" s="52"/>
      <c r="C179" s="53"/>
      <c r="D179" s="45"/>
      <c r="E179" s="53"/>
      <c r="F179" s="5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49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</row>
    <row r="180" spans="1:65" ht="22.5" customHeight="1" x14ac:dyDescent="0.2">
      <c r="A180" s="51">
        <v>171</v>
      </c>
      <c r="B180" s="52"/>
      <c r="C180" s="53"/>
      <c r="D180" s="45"/>
      <c r="E180" s="53"/>
      <c r="F180" s="5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49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</row>
    <row r="181" spans="1:65" ht="22.5" customHeight="1" x14ac:dyDescent="0.2">
      <c r="A181" s="51">
        <v>172</v>
      </c>
      <c r="B181" s="52"/>
      <c r="C181" s="53"/>
      <c r="D181" s="45"/>
      <c r="E181" s="53"/>
      <c r="F181" s="5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49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</row>
    <row r="182" spans="1:65" ht="22.5" customHeight="1" x14ac:dyDescent="0.2">
      <c r="A182" s="51">
        <v>173</v>
      </c>
      <c r="B182" s="52"/>
      <c r="C182" s="53"/>
      <c r="D182" s="45"/>
      <c r="E182" s="53"/>
      <c r="F182" s="5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49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</row>
    <row r="183" spans="1:65" ht="22.5" customHeight="1" x14ac:dyDescent="0.2">
      <c r="A183" s="51">
        <v>174</v>
      </c>
      <c r="B183" s="52"/>
      <c r="C183" s="53"/>
      <c r="D183" s="45"/>
      <c r="E183" s="53"/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49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</row>
    <row r="184" spans="1:65" ht="22.5" customHeight="1" x14ac:dyDescent="0.2">
      <c r="A184" s="51">
        <v>175</v>
      </c>
      <c r="B184" s="52"/>
      <c r="C184" s="53"/>
      <c r="D184" s="45"/>
      <c r="E184" s="53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49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</row>
    <row r="185" spans="1:65" ht="22.5" customHeight="1" x14ac:dyDescent="0.2">
      <c r="A185" s="51">
        <v>176</v>
      </c>
      <c r="B185" s="52"/>
      <c r="C185" s="53"/>
      <c r="D185" s="45"/>
      <c r="E185" s="53"/>
      <c r="F185" s="5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49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</row>
    <row r="186" spans="1:65" ht="22.5" customHeight="1" x14ac:dyDescent="0.2">
      <c r="A186" s="51">
        <v>177</v>
      </c>
      <c r="B186" s="52"/>
      <c r="C186" s="53"/>
      <c r="D186" s="45"/>
      <c r="E186" s="53"/>
      <c r="F186" s="5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49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</row>
    <row r="187" spans="1:65" ht="22.5" customHeight="1" x14ac:dyDescent="0.2">
      <c r="A187" s="51">
        <v>178</v>
      </c>
      <c r="B187" s="52"/>
      <c r="C187" s="53"/>
      <c r="D187" s="45"/>
      <c r="E187" s="53"/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49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</row>
    <row r="188" spans="1:65" ht="22.5" customHeight="1" x14ac:dyDescent="0.2">
      <c r="A188" s="51">
        <v>179</v>
      </c>
      <c r="B188" s="52"/>
      <c r="C188" s="53"/>
      <c r="D188" s="45"/>
      <c r="E188" s="53"/>
      <c r="F188" s="5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49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</row>
    <row r="189" spans="1:65" ht="22.5" customHeight="1" x14ac:dyDescent="0.2">
      <c r="A189" s="51">
        <v>180</v>
      </c>
      <c r="B189" s="52"/>
      <c r="C189" s="53"/>
      <c r="D189" s="45"/>
      <c r="E189" s="53"/>
      <c r="F189" s="5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49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</row>
    <row r="190" spans="1:65" ht="22.5" customHeight="1" x14ac:dyDescent="0.2">
      <c r="A190" s="51">
        <v>181</v>
      </c>
      <c r="B190" s="52"/>
      <c r="C190" s="53"/>
      <c r="D190" s="45"/>
      <c r="E190" s="53"/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49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</row>
    <row r="191" spans="1:65" ht="22.5" customHeight="1" x14ac:dyDescent="0.2">
      <c r="A191" s="51">
        <v>182</v>
      </c>
      <c r="B191" s="52"/>
      <c r="C191" s="53"/>
      <c r="D191" s="45"/>
      <c r="E191" s="53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49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</row>
    <row r="192" spans="1:65" ht="22.5" customHeight="1" x14ac:dyDescent="0.2">
      <c r="A192" s="51">
        <v>183</v>
      </c>
      <c r="B192" s="52"/>
      <c r="C192" s="53"/>
      <c r="D192" s="45"/>
      <c r="E192" s="53"/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49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</row>
    <row r="193" spans="1:65" ht="22.5" customHeight="1" x14ac:dyDescent="0.2">
      <c r="A193" s="51">
        <v>184</v>
      </c>
      <c r="B193" s="52"/>
      <c r="C193" s="53"/>
      <c r="D193" s="45"/>
      <c r="E193" s="53"/>
      <c r="F193" s="5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49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</row>
    <row r="194" spans="1:65" ht="22.5" customHeight="1" x14ac:dyDescent="0.2">
      <c r="A194" s="51">
        <v>185</v>
      </c>
      <c r="B194" s="52"/>
      <c r="C194" s="53"/>
      <c r="D194" s="45"/>
      <c r="E194" s="53"/>
      <c r="F194" s="5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49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</row>
    <row r="195" spans="1:65" ht="22.5" customHeight="1" x14ac:dyDescent="0.2">
      <c r="A195" s="51">
        <v>186</v>
      </c>
      <c r="B195" s="52"/>
      <c r="C195" s="53"/>
      <c r="D195" s="45"/>
      <c r="E195" s="53"/>
      <c r="F195" s="5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49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</row>
    <row r="196" spans="1:65" ht="22.5" customHeight="1" x14ac:dyDescent="0.2">
      <c r="A196" s="51">
        <v>187</v>
      </c>
      <c r="B196" s="52"/>
      <c r="C196" s="53"/>
      <c r="D196" s="45"/>
      <c r="E196" s="53"/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49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</row>
    <row r="197" spans="1:65" ht="22.5" customHeight="1" x14ac:dyDescent="0.2">
      <c r="A197" s="51">
        <v>188</v>
      </c>
      <c r="B197" s="52"/>
      <c r="C197" s="53"/>
      <c r="D197" s="45"/>
      <c r="E197" s="53"/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49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</row>
    <row r="198" spans="1:65" ht="22.5" customHeight="1" x14ac:dyDescent="0.2">
      <c r="A198" s="51">
        <v>189</v>
      </c>
      <c r="B198" s="52"/>
      <c r="C198" s="53"/>
      <c r="D198" s="45"/>
      <c r="E198" s="53"/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49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</row>
    <row r="199" spans="1:65" ht="22.5" customHeight="1" x14ac:dyDescent="0.2">
      <c r="A199" s="51">
        <v>190</v>
      </c>
      <c r="B199" s="52"/>
      <c r="C199" s="53"/>
      <c r="D199" s="45"/>
      <c r="E199" s="53"/>
      <c r="F199" s="5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49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</row>
    <row r="200" spans="1:65" ht="22.5" customHeight="1" x14ac:dyDescent="0.2">
      <c r="A200" s="51">
        <v>191</v>
      </c>
      <c r="B200" s="52"/>
      <c r="C200" s="53"/>
      <c r="D200" s="45"/>
      <c r="E200" s="53"/>
      <c r="F200" s="5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49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</row>
    <row r="201" spans="1:65" ht="22.5" customHeight="1" x14ac:dyDescent="0.2">
      <c r="A201" s="51">
        <v>192</v>
      </c>
      <c r="B201" s="52"/>
      <c r="C201" s="53"/>
      <c r="D201" s="45"/>
      <c r="E201" s="53"/>
      <c r="F201" s="5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49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</row>
    <row r="202" spans="1:65" ht="22.5" customHeight="1" x14ac:dyDescent="0.2">
      <c r="A202" s="51">
        <v>193</v>
      </c>
      <c r="B202" s="52"/>
      <c r="C202" s="53"/>
      <c r="D202" s="45"/>
      <c r="E202" s="53"/>
      <c r="F202" s="5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49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</row>
    <row r="203" spans="1:65" ht="22.5" customHeight="1" x14ac:dyDescent="0.2">
      <c r="A203" s="51">
        <v>194</v>
      </c>
      <c r="B203" s="52"/>
      <c r="C203" s="53"/>
      <c r="D203" s="45"/>
      <c r="E203" s="53"/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49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</row>
    <row r="204" spans="1:65" ht="22.5" customHeight="1" x14ac:dyDescent="0.2">
      <c r="A204" s="51">
        <v>195</v>
      </c>
      <c r="B204" s="52"/>
      <c r="C204" s="53"/>
      <c r="D204" s="45"/>
      <c r="E204" s="53"/>
      <c r="F204" s="5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49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</row>
    <row r="205" spans="1:65" ht="22.5" customHeight="1" x14ac:dyDescent="0.2">
      <c r="A205" s="51">
        <v>196</v>
      </c>
      <c r="B205" s="52"/>
      <c r="C205" s="53"/>
      <c r="D205" s="45"/>
      <c r="E205" s="53"/>
      <c r="F205" s="5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49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</row>
    <row r="206" spans="1:65" ht="22.5" customHeight="1" x14ac:dyDescent="0.2">
      <c r="A206" s="51">
        <v>197</v>
      </c>
      <c r="B206" s="52"/>
      <c r="C206" s="53"/>
      <c r="D206" s="45"/>
      <c r="E206" s="53"/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49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</row>
    <row r="207" spans="1:65" ht="22.5" customHeight="1" x14ac:dyDescent="0.2">
      <c r="A207" s="51">
        <v>198</v>
      </c>
      <c r="B207" s="52"/>
      <c r="C207" s="53"/>
      <c r="D207" s="45"/>
      <c r="E207" s="53"/>
      <c r="F207" s="5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49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</row>
    <row r="208" spans="1:65" ht="22.5" customHeight="1" x14ac:dyDescent="0.2">
      <c r="A208" s="51">
        <v>199</v>
      </c>
      <c r="B208" s="52"/>
      <c r="C208" s="53"/>
      <c r="D208" s="45"/>
      <c r="E208" s="53"/>
      <c r="F208" s="5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49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</row>
    <row r="209" spans="1:65" ht="22.5" customHeight="1" x14ac:dyDescent="0.2">
      <c r="A209" s="51">
        <v>200</v>
      </c>
      <c r="B209" s="52"/>
      <c r="C209" s="53"/>
      <c r="D209" s="45"/>
      <c r="E209" s="53"/>
      <c r="F209" s="5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49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</row>
    <row r="210" spans="1:65" ht="22.5" customHeight="1" x14ac:dyDescent="0.2">
      <c r="A210" s="51">
        <v>201</v>
      </c>
      <c r="B210" s="52"/>
      <c r="C210" s="53"/>
      <c r="D210" s="45"/>
      <c r="E210" s="53"/>
      <c r="F210" s="54"/>
      <c r="G210" s="54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49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</row>
    <row r="211" spans="1:65" ht="22.5" customHeight="1" x14ac:dyDescent="0.2">
      <c r="A211" s="51">
        <v>202</v>
      </c>
      <c r="B211" s="52"/>
      <c r="C211" s="53"/>
      <c r="D211" s="45"/>
      <c r="E211" s="53"/>
      <c r="F211" s="54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49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</row>
    <row r="212" spans="1:65" ht="22.5" customHeight="1" x14ac:dyDescent="0.2">
      <c r="A212" s="51">
        <v>203</v>
      </c>
      <c r="B212" s="52"/>
      <c r="C212" s="53"/>
      <c r="D212" s="45"/>
      <c r="E212" s="53"/>
      <c r="F212" s="54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49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</row>
    <row r="213" spans="1:65" ht="22.5" customHeight="1" x14ac:dyDescent="0.2">
      <c r="A213" s="51">
        <v>204</v>
      </c>
      <c r="B213" s="52"/>
      <c r="C213" s="53"/>
      <c r="D213" s="45"/>
      <c r="E213" s="53"/>
      <c r="F213" s="54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49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</row>
    <row r="214" spans="1:65" ht="22.5" customHeight="1" x14ac:dyDescent="0.2">
      <c r="A214" s="51">
        <v>205</v>
      </c>
      <c r="B214" s="52"/>
      <c r="C214" s="53"/>
      <c r="D214" s="45"/>
      <c r="E214" s="53"/>
      <c r="F214" s="54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49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</row>
    <row r="215" spans="1:65" ht="22.5" customHeight="1" x14ac:dyDescent="0.2">
      <c r="A215" s="51">
        <v>206</v>
      </c>
      <c r="B215" s="52"/>
      <c r="C215" s="53"/>
      <c r="D215" s="45"/>
      <c r="E215" s="53"/>
      <c r="F215" s="54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49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</row>
    <row r="216" spans="1:65" ht="22.5" customHeight="1" x14ac:dyDescent="0.2">
      <c r="A216" s="51">
        <v>207</v>
      </c>
      <c r="B216" s="52"/>
      <c r="C216" s="53"/>
      <c r="D216" s="45"/>
      <c r="E216" s="53"/>
      <c r="F216" s="54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49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</row>
    <row r="217" spans="1:65" ht="22.5" customHeight="1" x14ac:dyDescent="0.2">
      <c r="A217" s="51">
        <v>208</v>
      </c>
      <c r="B217" s="52"/>
      <c r="C217" s="53"/>
      <c r="D217" s="45"/>
      <c r="E217" s="53"/>
      <c r="F217" s="54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49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</row>
    <row r="218" spans="1:65" ht="22.5" customHeight="1" x14ac:dyDescent="0.2">
      <c r="A218" s="51">
        <v>209</v>
      </c>
      <c r="B218" s="52"/>
      <c r="C218" s="53"/>
      <c r="D218" s="45"/>
      <c r="E218" s="53"/>
      <c r="F218" s="54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49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</row>
    <row r="219" spans="1:65" ht="22.5" customHeight="1" x14ac:dyDescent="0.2">
      <c r="A219" s="51">
        <v>210</v>
      </c>
      <c r="B219" s="52"/>
      <c r="C219" s="53"/>
      <c r="D219" s="45"/>
      <c r="E219" s="53"/>
      <c r="F219" s="54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49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</row>
    <row r="220" spans="1:65" ht="22.5" customHeight="1" x14ac:dyDescent="0.2">
      <c r="A220" s="51">
        <v>211</v>
      </c>
      <c r="B220" s="52"/>
      <c r="C220" s="53"/>
      <c r="D220" s="45"/>
      <c r="E220" s="53"/>
      <c r="F220" s="54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49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</row>
    <row r="221" spans="1:65" ht="22.5" customHeight="1" x14ac:dyDescent="0.2">
      <c r="A221" s="51">
        <v>212</v>
      </c>
      <c r="B221" s="52"/>
      <c r="C221" s="53"/>
      <c r="D221" s="45"/>
      <c r="E221" s="53"/>
      <c r="F221" s="54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49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</row>
    <row r="222" spans="1:65" ht="22.5" customHeight="1" x14ac:dyDescent="0.2">
      <c r="A222" s="51">
        <v>213</v>
      </c>
      <c r="B222" s="52"/>
      <c r="C222" s="53"/>
      <c r="D222" s="45"/>
      <c r="E222" s="53"/>
      <c r="F222" s="54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49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</row>
    <row r="223" spans="1:65" ht="22.5" customHeight="1" x14ac:dyDescent="0.2">
      <c r="A223" s="51">
        <v>214</v>
      </c>
      <c r="B223" s="52"/>
      <c r="C223" s="53"/>
      <c r="D223" s="45"/>
      <c r="E223" s="53"/>
      <c r="F223" s="54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49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</row>
    <row r="224" spans="1:65" ht="22.5" customHeight="1" x14ac:dyDescent="0.2">
      <c r="A224" s="51">
        <v>215</v>
      </c>
      <c r="B224" s="52"/>
      <c r="C224" s="53"/>
      <c r="D224" s="45"/>
      <c r="E224" s="53"/>
      <c r="F224" s="54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49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</row>
    <row r="225" spans="1:65" ht="22.5" customHeight="1" x14ac:dyDescent="0.2">
      <c r="A225" s="51">
        <v>216</v>
      </c>
      <c r="B225" s="52"/>
      <c r="C225" s="53"/>
      <c r="D225" s="45"/>
      <c r="E225" s="53"/>
      <c r="F225" s="54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49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</row>
    <row r="226" spans="1:65" ht="22.5" customHeight="1" x14ac:dyDescent="0.2">
      <c r="A226" s="51">
        <v>217</v>
      </c>
      <c r="B226" s="52"/>
      <c r="C226" s="53"/>
      <c r="D226" s="45"/>
      <c r="E226" s="53"/>
      <c r="F226" s="54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49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</row>
    <row r="227" spans="1:65" ht="22.5" customHeight="1" x14ac:dyDescent="0.2">
      <c r="A227" s="51">
        <v>218</v>
      </c>
      <c r="B227" s="52"/>
      <c r="C227" s="53"/>
      <c r="D227" s="45"/>
      <c r="E227" s="53"/>
      <c r="F227" s="54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49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</row>
    <row r="228" spans="1:65" ht="22.5" customHeight="1" x14ac:dyDescent="0.2">
      <c r="A228" s="51">
        <v>219</v>
      </c>
      <c r="B228" s="52"/>
      <c r="C228" s="53"/>
      <c r="D228" s="45"/>
      <c r="E228" s="53"/>
      <c r="F228" s="54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49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</row>
    <row r="229" spans="1:65" ht="22.5" customHeight="1" x14ac:dyDescent="0.2">
      <c r="A229" s="51">
        <v>220</v>
      </c>
      <c r="B229" s="52"/>
      <c r="C229" s="53"/>
      <c r="D229" s="45"/>
      <c r="E229" s="53"/>
      <c r="F229" s="56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49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</row>
    <row r="230" spans="1:65" ht="22.5" customHeight="1" x14ac:dyDescent="0.2">
      <c r="A230" s="51">
        <v>221</v>
      </c>
      <c r="B230" s="52"/>
      <c r="C230" s="53"/>
      <c r="D230" s="45"/>
      <c r="E230" s="53"/>
      <c r="F230" s="54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49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</row>
    <row r="231" spans="1:65" ht="22.5" customHeight="1" x14ac:dyDescent="0.2">
      <c r="A231" s="51">
        <v>222</v>
      </c>
      <c r="B231" s="52"/>
      <c r="C231" s="53"/>
      <c r="D231" s="45"/>
      <c r="E231" s="53"/>
      <c r="F231" s="54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49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</row>
    <row r="232" spans="1:65" ht="22.5" customHeight="1" x14ac:dyDescent="0.2">
      <c r="A232" s="51">
        <v>223</v>
      </c>
      <c r="B232" s="52"/>
      <c r="C232" s="53"/>
      <c r="D232" s="45"/>
      <c r="E232" s="53"/>
      <c r="F232" s="54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49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</row>
    <row r="233" spans="1:65" ht="22.5" customHeight="1" x14ac:dyDescent="0.2">
      <c r="A233" s="51">
        <v>224</v>
      </c>
      <c r="B233" s="52"/>
      <c r="C233" s="53"/>
      <c r="D233" s="45"/>
      <c r="E233" s="53"/>
      <c r="F233" s="54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49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</row>
    <row r="234" spans="1:65" ht="22.5" customHeight="1" x14ac:dyDescent="0.2">
      <c r="A234" s="51">
        <v>225</v>
      </c>
      <c r="B234" s="52"/>
      <c r="C234" s="53"/>
      <c r="D234" s="45"/>
      <c r="E234" s="53"/>
      <c r="F234" s="54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49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</row>
    <row r="235" spans="1:65" ht="22.5" customHeight="1" x14ac:dyDescent="0.2">
      <c r="A235" s="51">
        <v>226</v>
      </c>
      <c r="B235" s="52"/>
      <c r="C235" s="53"/>
      <c r="D235" s="45"/>
      <c r="E235" s="53"/>
      <c r="F235" s="54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49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</row>
    <row r="236" spans="1:65" ht="22.5" customHeight="1" x14ac:dyDescent="0.2">
      <c r="A236" s="51">
        <v>227</v>
      </c>
      <c r="B236" s="52"/>
      <c r="C236" s="53"/>
      <c r="D236" s="45"/>
      <c r="E236" s="53"/>
      <c r="F236" s="54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49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</row>
    <row r="237" spans="1:65" ht="22.5" customHeight="1" x14ac:dyDescent="0.2">
      <c r="A237" s="51">
        <v>228</v>
      </c>
      <c r="B237" s="52"/>
      <c r="C237" s="53"/>
      <c r="D237" s="45"/>
      <c r="E237" s="53"/>
      <c r="F237" s="54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49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</row>
    <row r="238" spans="1:65" ht="22.5" customHeight="1" x14ac:dyDescent="0.2">
      <c r="A238" s="51">
        <v>229</v>
      </c>
      <c r="B238" s="52"/>
      <c r="C238" s="53"/>
      <c r="D238" s="45"/>
      <c r="E238" s="53"/>
      <c r="F238" s="54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49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</row>
    <row r="239" spans="1:65" ht="22.5" customHeight="1" x14ac:dyDescent="0.2">
      <c r="A239" s="51">
        <v>230</v>
      </c>
      <c r="B239" s="52"/>
      <c r="C239" s="53"/>
      <c r="D239" s="45"/>
      <c r="E239" s="53"/>
      <c r="F239" s="54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49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</row>
    <row r="240" spans="1:65" ht="22.5" customHeight="1" x14ac:dyDescent="0.2">
      <c r="A240" s="51">
        <v>231</v>
      </c>
      <c r="B240" s="52"/>
      <c r="C240" s="53"/>
      <c r="D240" s="45"/>
      <c r="E240" s="53"/>
      <c r="F240" s="54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49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</row>
    <row r="241" spans="1:65" ht="22.5" customHeight="1" x14ac:dyDescent="0.2">
      <c r="A241" s="51">
        <v>232</v>
      </c>
      <c r="B241" s="52"/>
      <c r="C241" s="53"/>
      <c r="D241" s="45"/>
      <c r="E241" s="53"/>
      <c r="F241" s="54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49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</row>
    <row r="242" spans="1:65" ht="22.5" customHeight="1" x14ac:dyDescent="0.2">
      <c r="A242" s="51">
        <v>233</v>
      </c>
      <c r="B242" s="52"/>
      <c r="C242" s="53"/>
      <c r="D242" s="45"/>
      <c r="E242" s="53"/>
      <c r="F242" s="54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49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</row>
    <row r="243" spans="1:65" ht="22.5" customHeight="1" x14ac:dyDescent="0.2">
      <c r="A243" s="51">
        <v>234</v>
      </c>
      <c r="B243" s="52"/>
      <c r="C243" s="53"/>
      <c r="D243" s="45"/>
      <c r="E243" s="53"/>
      <c r="F243" s="54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49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</row>
    <row r="244" spans="1:65" ht="22.5" customHeight="1" x14ac:dyDescent="0.2">
      <c r="A244" s="51">
        <v>235</v>
      </c>
      <c r="B244" s="52"/>
      <c r="C244" s="53"/>
      <c r="D244" s="45"/>
      <c r="E244" s="53"/>
      <c r="F244" s="54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49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</row>
    <row r="245" spans="1:65" ht="22.5" customHeight="1" x14ac:dyDescent="0.2">
      <c r="A245" s="51">
        <v>236</v>
      </c>
      <c r="B245" s="52"/>
      <c r="C245" s="53"/>
      <c r="D245" s="45"/>
      <c r="E245" s="53"/>
      <c r="F245" s="54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49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</row>
    <row r="246" spans="1:65" ht="22.5" customHeight="1" x14ac:dyDescent="0.2">
      <c r="A246" s="51">
        <v>237</v>
      </c>
      <c r="B246" s="52"/>
      <c r="C246" s="53"/>
      <c r="D246" s="45"/>
      <c r="E246" s="53"/>
      <c r="F246" s="54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49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</row>
    <row r="247" spans="1:65" ht="22.5" customHeight="1" x14ac:dyDescent="0.2">
      <c r="A247" s="51">
        <v>238</v>
      </c>
      <c r="B247" s="52"/>
      <c r="C247" s="53"/>
      <c r="D247" s="45"/>
      <c r="E247" s="53"/>
      <c r="F247" s="54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49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</row>
    <row r="248" spans="1:65" ht="22.5" customHeight="1" x14ac:dyDescent="0.2">
      <c r="A248" s="51">
        <v>239</v>
      </c>
      <c r="B248" s="52"/>
      <c r="C248" s="53"/>
      <c r="D248" s="45"/>
      <c r="E248" s="53"/>
      <c r="F248" s="54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49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</row>
    <row r="249" spans="1:65" ht="22.5" customHeight="1" x14ac:dyDescent="0.2">
      <c r="A249" s="51">
        <v>240</v>
      </c>
      <c r="B249" s="52"/>
      <c r="C249" s="53"/>
      <c r="D249" s="45"/>
      <c r="E249" s="53"/>
      <c r="F249" s="54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49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</row>
    <row r="250" spans="1:65" ht="22.5" customHeight="1" x14ac:dyDescent="0.2">
      <c r="A250" s="51">
        <v>241</v>
      </c>
      <c r="B250" s="52"/>
      <c r="C250" s="53"/>
      <c r="D250" s="45"/>
      <c r="E250" s="53"/>
      <c r="F250" s="54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49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</row>
    <row r="251" spans="1:65" ht="22.5" customHeight="1" x14ac:dyDescent="0.2">
      <c r="A251" s="51">
        <v>242</v>
      </c>
      <c r="B251" s="52"/>
      <c r="C251" s="53"/>
      <c r="D251" s="45"/>
      <c r="E251" s="53"/>
      <c r="F251" s="54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49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</row>
    <row r="252" spans="1:65" ht="22.5" customHeight="1" x14ac:dyDescent="0.2">
      <c r="A252" s="51">
        <v>243</v>
      </c>
      <c r="B252" s="52"/>
      <c r="C252" s="53"/>
      <c r="D252" s="45"/>
      <c r="E252" s="53"/>
      <c r="F252" s="54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49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</row>
    <row r="253" spans="1:65" ht="22.5" customHeight="1" x14ac:dyDescent="0.2">
      <c r="A253" s="51">
        <v>244</v>
      </c>
      <c r="B253" s="52"/>
      <c r="C253" s="53"/>
      <c r="D253" s="45"/>
      <c r="E253" s="53"/>
      <c r="F253" s="54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49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</row>
    <row r="254" spans="1:65" ht="22.5" customHeight="1" x14ac:dyDescent="0.2">
      <c r="A254" s="51">
        <v>245</v>
      </c>
      <c r="B254" s="52"/>
      <c r="C254" s="53"/>
      <c r="D254" s="45"/>
      <c r="E254" s="53"/>
      <c r="F254" s="54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49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</row>
    <row r="255" spans="1:65" ht="22.5" customHeight="1" x14ac:dyDescent="0.2">
      <c r="A255" s="51">
        <v>246</v>
      </c>
      <c r="B255" s="52"/>
      <c r="C255" s="53"/>
      <c r="D255" s="45"/>
      <c r="E255" s="53"/>
      <c r="F255" s="54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49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</row>
    <row r="256" spans="1:65" ht="22.5" customHeight="1" x14ac:dyDescent="0.2">
      <c r="A256" s="51">
        <v>247</v>
      </c>
      <c r="B256" s="52"/>
      <c r="C256" s="53"/>
      <c r="D256" s="45"/>
      <c r="E256" s="53"/>
      <c r="F256" s="54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49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</row>
    <row r="257" spans="1:65" ht="22.5" customHeight="1" x14ac:dyDescent="0.2">
      <c r="A257" s="51">
        <v>248</v>
      </c>
      <c r="B257" s="52"/>
      <c r="C257" s="53"/>
      <c r="D257" s="45"/>
      <c r="E257" s="53"/>
      <c r="F257" s="54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49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</row>
    <row r="258" spans="1:65" ht="22.5" customHeight="1" x14ac:dyDescent="0.2">
      <c r="A258" s="51">
        <v>249</v>
      </c>
      <c r="B258" s="52"/>
      <c r="C258" s="53"/>
      <c r="D258" s="45"/>
      <c r="E258" s="53"/>
      <c r="F258" s="54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49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</row>
    <row r="259" spans="1:65" ht="22.5" customHeight="1" x14ac:dyDescent="0.2">
      <c r="A259" s="51">
        <v>250</v>
      </c>
      <c r="B259" s="52"/>
      <c r="C259" s="53"/>
      <c r="D259" s="45"/>
      <c r="E259" s="53"/>
      <c r="F259" s="54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49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</row>
  </sheetData>
  <sheetProtection insertColumns="0" insertRows="0" deleteColumns="0" deleteRows="0"/>
  <customSheetViews>
    <customSheetView guid="{5828AA3F-8CCF-4EE2-BCB4-EC19DAFB2C1A}" scale="98" showPageBreaks="1" printArea="1" view="pageBreakPreview">
      <pane xSplit="4" ySplit="9" topLeftCell="E31" activePane="bottomRight" state="frozen"/>
      <selection pane="bottomRight" activeCell="C5" sqref="C5:D6"/>
      <rowBreaks count="4" manualBreakCount="4">
        <brk id="59" max="44" man="1"/>
        <brk id="109" max="44" man="1"/>
        <brk id="159" max="44" man="1"/>
        <brk id="209" max="44" man="1"/>
      </rowBreaks>
      <colBreaks count="1" manualBreakCount="1">
        <brk id="25" max="258" man="1"/>
      </colBreaks>
      <pageMargins left="0.35433070866141736" right="0.19685039370078741" top="0.39370078740157483" bottom="0.31496062992125984" header="0.31496062992125984" footer="0.31496062992125984"/>
      <printOptions horizontalCentered="1" verticalCentered="1"/>
      <pageSetup paperSize="9" scale="65" fitToWidth="3" fitToHeight="5" pageOrder="overThenDown" orientation="portrait" r:id="rId1"/>
    </customSheetView>
  </customSheetViews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qref="B10:B259" xr:uid="{00000000-0002-0000-0300-000000000000}">
      <formula1>$BS$4:$BS$5</formula1>
    </dataValidation>
    <dataValidation type="list" allowBlank="1" showInputMessage="1" showErrorMessage="1" sqref="D10:D259" xr:uid="{00000000-0002-0000-0300-000001000000}">
      <formula1>$BR$4:$BR$5</formula1>
    </dataValidation>
  </dataValidations>
  <printOptions horizontalCentered="1" verticalCentered="1"/>
  <pageMargins left="0.35433070866141736" right="0.19685039370078741" top="0.39370078740157483" bottom="0.31496062992125984" header="0.31496062992125984" footer="0.31496062992125984"/>
  <pageSetup paperSize="9" scale="65" fitToWidth="3" fitToHeight="5" pageOrder="overThenDown" orientation="portrait" r:id="rId2"/>
  <rowBreaks count="4" manualBreakCount="4">
    <brk id="59" max="44" man="1"/>
    <brk id="109" max="44" man="1"/>
    <brk id="159" max="44" man="1"/>
    <brk id="209" max="44" man="1"/>
  </rowBreaks>
  <colBreaks count="1" manualBreakCount="1">
    <brk id="25" max="258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U209"/>
  <sheetViews>
    <sheetView view="pageBreakPreview" topLeftCell="A38" zoomScale="98" zoomScaleNormal="100" zoomScaleSheetLayoutView="98" workbookViewId="0">
      <selection activeCell="F17" sqref="F17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31" width="3.33203125" style="1" customWidth="1"/>
    <col min="32" max="32" width="3.21875" style="1" customWidth="1"/>
    <col min="33" max="65" width="3.33203125" style="1" customWidth="1"/>
    <col min="66" max="16384" width="9" style="1"/>
  </cols>
  <sheetData>
    <row r="1" spans="1:73" ht="23.25" customHeight="1" x14ac:dyDescent="0.2">
      <c r="A1" s="1" t="s">
        <v>53</v>
      </c>
      <c r="C1" s="27"/>
      <c r="D1" s="28"/>
    </row>
    <row r="2" spans="1:73" ht="28.5" customHeight="1" x14ac:dyDescent="0.2">
      <c r="A2" s="131" t="s">
        <v>17</v>
      </c>
      <c r="B2" s="131"/>
      <c r="C2" s="131"/>
      <c r="D2" s="131"/>
      <c r="E2" s="13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27.75" customHeight="1" x14ac:dyDescent="0.2">
      <c r="A3" s="132" t="s">
        <v>50</v>
      </c>
      <c r="B3" s="132"/>
      <c r="C3" s="132"/>
      <c r="D3" s="132"/>
      <c r="E3" s="132"/>
    </row>
    <row r="4" spans="1:73" ht="16.5" customHeight="1" x14ac:dyDescent="0.2">
      <c r="A4" s="29"/>
      <c r="B4" s="29"/>
      <c r="C4" s="30"/>
      <c r="D4" s="30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33" t="s">
        <v>0</v>
      </c>
      <c r="B5" s="134"/>
      <c r="C5" s="137" t="s">
        <v>141</v>
      </c>
      <c r="D5" s="138"/>
      <c r="E5" s="31" t="s">
        <v>3</v>
      </c>
      <c r="F5" s="34">
        <v>1</v>
      </c>
      <c r="G5" s="34">
        <v>1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5" t="str">
        <f t="shared" ref="AT5:BM5" si="0">IF(COUNTIFS($B$10:$B$209,$BS$4,AT$10:AT$209,"&gt;0")=0,"",COUNTIFS($B$10:$B$209,$BS$4,AT$10:AT$209,"&gt;0"))</f>
        <v/>
      </c>
      <c r="AU5" s="33" t="str">
        <f t="shared" si="0"/>
        <v/>
      </c>
      <c r="AV5" s="33" t="str">
        <f t="shared" si="0"/>
        <v/>
      </c>
      <c r="AW5" s="33" t="str">
        <f t="shared" si="0"/>
        <v/>
      </c>
      <c r="AX5" s="33" t="str">
        <f t="shared" si="0"/>
        <v/>
      </c>
      <c r="AY5" s="33" t="str">
        <f t="shared" si="0"/>
        <v/>
      </c>
      <c r="AZ5" s="33" t="str">
        <f t="shared" si="0"/>
        <v/>
      </c>
      <c r="BA5" s="33" t="str">
        <f t="shared" si="0"/>
        <v/>
      </c>
      <c r="BB5" s="33" t="str">
        <f t="shared" si="0"/>
        <v/>
      </c>
      <c r="BC5" s="33" t="str">
        <f t="shared" si="0"/>
        <v/>
      </c>
      <c r="BD5" s="33" t="str">
        <f t="shared" si="0"/>
        <v/>
      </c>
      <c r="BE5" s="33" t="str">
        <f t="shared" si="0"/>
        <v/>
      </c>
      <c r="BF5" s="33" t="str">
        <f t="shared" si="0"/>
        <v/>
      </c>
      <c r="BG5" s="33" t="str">
        <f t="shared" si="0"/>
        <v/>
      </c>
      <c r="BH5" s="33" t="str">
        <f t="shared" si="0"/>
        <v/>
      </c>
      <c r="BI5" s="33" t="str">
        <f t="shared" si="0"/>
        <v/>
      </c>
      <c r="BJ5" s="33" t="str">
        <f t="shared" si="0"/>
        <v/>
      </c>
      <c r="BK5" s="33" t="str">
        <f t="shared" si="0"/>
        <v/>
      </c>
      <c r="BL5" s="33" t="str">
        <f t="shared" si="0"/>
        <v/>
      </c>
      <c r="BM5" s="33" t="str">
        <f t="shared" si="0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5"/>
      <c r="B6" s="136"/>
      <c r="C6" s="139"/>
      <c r="D6" s="140"/>
      <c r="E6" s="31" t="s">
        <v>48</v>
      </c>
      <c r="F6" s="34">
        <v>4</v>
      </c>
      <c r="G6" s="34" t="s">
        <v>229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5" t="str">
        <f t="shared" ref="AT6:BM6" si="1">IF(COUNTIFS($B$10:$B$209,$BS$5,$D$10:$D$209,$BR$4,AT$10:AT$209,"&gt;0")=0,"",COUNTIFS($B$10:$B$209,$BS$5,$D$10:$D$209,$BR$4,AT$10:AT$209,"&gt;0"))</f>
        <v/>
      </c>
      <c r="AU6" s="33" t="str">
        <f t="shared" si="1"/>
        <v/>
      </c>
      <c r="AV6" s="33" t="str">
        <f t="shared" si="1"/>
        <v/>
      </c>
      <c r="AW6" s="33" t="str">
        <f t="shared" si="1"/>
        <v/>
      </c>
      <c r="AX6" s="33" t="str">
        <f t="shared" si="1"/>
        <v/>
      </c>
      <c r="AY6" s="33" t="str">
        <f t="shared" si="1"/>
        <v/>
      </c>
      <c r="AZ6" s="33" t="str">
        <f t="shared" si="1"/>
        <v/>
      </c>
      <c r="BA6" s="33" t="str">
        <f t="shared" si="1"/>
        <v/>
      </c>
      <c r="BB6" s="33" t="str">
        <f t="shared" si="1"/>
        <v/>
      </c>
      <c r="BC6" s="33" t="str">
        <f t="shared" si="1"/>
        <v/>
      </c>
      <c r="BD6" s="33" t="str">
        <f t="shared" si="1"/>
        <v/>
      </c>
      <c r="BE6" s="33" t="str">
        <f t="shared" si="1"/>
        <v/>
      </c>
      <c r="BF6" s="33" t="str">
        <f t="shared" si="1"/>
        <v/>
      </c>
      <c r="BG6" s="33" t="str">
        <f t="shared" si="1"/>
        <v/>
      </c>
      <c r="BH6" s="33" t="str">
        <f t="shared" si="1"/>
        <v/>
      </c>
      <c r="BI6" s="33" t="str">
        <f t="shared" si="1"/>
        <v/>
      </c>
      <c r="BJ6" s="33" t="str">
        <f t="shared" si="1"/>
        <v/>
      </c>
      <c r="BK6" s="33" t="str">
        <f t="shared" si="1"/>
        <v/>
      </c>
      <c r="BL6" s="33" t="str">
        <f t="shared" si="1"/>
        <v/>
      </c>
      <c r="BM6" s="33" t="str">
        <f t="shared" si="1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33"/>
      <c r="D7" s="33"/>
      <c r="E7" s="31" t="s">
        <v>49</v>
      </c>
      <c r="F7" s="34" t="s">
        <v>229</v>
      </c>
      <c r="G7" s="34">
        <v>1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5" t="str">
        <f t="shared" ref="AT7:BM7" si="2">IF(COUNTIFS($B$10:$B$209,$BS$5,$D$10:$D$209,$BR$5,AT$10:AT$209,"&gt;0")=0,"",COUNTIFS($B$10:$B$209,$BS$5,$D$10:$D$209,$BR$5,AT$10:AT$209,"&gt;0"))</f>
        <v/>
      </c>
      <c r="AU7" s="33" t="str">
        <f t="shared" si="2"/>
        <v/>
      </c>
      <c r="AV7" s="33" t="str">
        <f t="shared" si="2"/>
        <v/>
      </c>
      <c r="AW7" s="33" t="str">
        <f t="shared" si="2"/>
        <v/>
      </c>
      <c r="AX7" s="33" t="str">
        <f t="shared" si="2"/>
        <v/>
      </c>
      <c r="AY7" s="33" t="str">
        <f t="shared" si="2"/>
        <v/>
      </c>
      <c r="AZ7" s="33" t="str">
        <f t="shared" si="2"/>
        <v/>
      </c>
      <c r="BA7" s="33" t="str">
        <f t="shared" si="2"/>
        <v/>
      </c>
      <c r="BB7" s="33" t="str">
        <f t="shared" si="2"/>
        <v/>
      </c>
      <c r="BC7" s="33" t="str">
        <f t="shared" si="2"/>
        <v/>
      </c>
      <c r="BD7" s="33" t="str">
        <f t="shared" si="2"/>
        <v/>
      </c>
      <c r="BE7" s="33" t="str">
        <f t="shared" si="2"/>
        <v/>
      </c>
      <c r="BF7" s="33" t="str">
        <f t="shared" si="2"/>
        <v/>
      </c>
      <c r="BG7" s="33" t="str">
        <f t="shared" si="2"/>
        <v/>
      </c>
      <c r="BH7" s="33" t="str">
        <f t="shared" si="2"/>
        <v/>
      </c>
      <c r="BI7" s="33" t="str">
        <f t="shared" si="2"/>
        <v/>
      </c>
      <c r="BJ7" s="33" t="str">
        <f t="shared" si="2"/>
        <v/>
      </c>
      <c r="BK7" s="33" t="str">
        <f t="shared" si="2"/>
        <v/>
      </c>
      <c r="BL7" s="33" t="str">
        <f t="shared" si="2"/>
        <v/>
      </c>
      <c r="BM7" s="33" t="str">
        <f t="shared" si="2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36"/>
      <c r="H8" s="36"/>
      <c r="I8" s="36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37" t="s">
        <v>1</v>
      </c>
      <c r="B9" s="38" t="s">
        <v>27</v>
      </c>
      <c r="C9" s="39" t="s">
        <v>2</v>
      </c>
      <c r="D9" s="39" t="s">
        <v>47</v>
      </c>
      <c r="E9" s="39" t="s">
        <v>28</v>
      </c>
      <c r="F9" s="40">
        <v>1</v>
      </c>
      <c r="G9" s="41">
        <v>2</v>
      </c>
      <c r="H9" s="41">
        <v>3</v>
      </c>
      <c r="I9" s="41">
        <v>4</v>
      </c>
      <c r="J9" s="41">
        <v>5</v>
      </c>
      <c r="K9" s="41">
        <v>6</v>
      </c>
      <c r="L9" s="41">
        <v>7</v>
      </c>
      <c r="M9" s="41">
        <v>8</v>
      </c>
      <c r="N9" s="41">
        <v>9</v>
      </c>
      <c r="O9" s="41">
        <v>10</v>
      </c>
      <c r="P9" s="41">
        <v>11</v>
      </c>
      <c r="Q9" s="41">
        <v>12</v>
      </c>
      <c r="R9" s="41">
        <v>13</v>
      </c>
      <c r="S9" s="41">
        <v>14</v>
      </c>
      <c r="T9" s="41">
        <v>15</v>
      </c>
      <c r="U9" s="41">
        <v>16</v>
      </c>
      <c r="V9" s="41">
        <v>17</v>
      </c>
      <c r="W9" s="41">
        <v>18</v>
      </c>
      <c r="X9" s="41">
        <v>19</v>
      </c>
      <c r="Y9" s="41">
        <v>20</v>
      </c>
      <c r="Z9" s="41">
        <v>21</v>
      </c>
      <c r="AA9" s="41">
        <v>22</v>
      </c>
      <c r="AB9" s="41">
        <v>23</v>
      </c>
      <c r="AC9" s="41">
        <v>24</v>
      </c>
      <c r="AD9" s="41">
        <v>25</v>
      </c>
      <c r="AE9" s="41">
        <v>26</v>
      </c>
      <c r="AF9" s="41">
        <v>27</v>
      </c>
      <c r="AG9" s="41">
        <v>28</v>
      </c>
      <c r="AH9" s="41">
        <v>29</v>
      </c>
      <c r="AI9" s="41">
        <v>30</v>
      </c>
      <c r="AJ9" s="41">
        <v>31</v>
      </c>
      <c r="AK9" s="41">
        <v>32</v>
      </c>
      <c r="AL9" s="41">
        <v>33</v>
      </c>
      <c r="AM9" s="41">
        <v>34</v>
      </c>
      <c r="AN9" s="41">
        <v>35</v>
      </c>
      <c r="AO9" s="41">
        <v>36</v>
      </c>
      <c r="AP9" s="41">
        <v>37</v>
      </c>
      <c r="AQ9" s="41">
        <v>38</v>
      </c>
      <c r="AR9" s="41">
        <v>39</v>
      </c>
      <c r="AS9" s="41">
        <v>40</v>
      </c>
      <c r="AT9" s="42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Q9" s="1"/>
      <c r="BR9" s="1"/>
      <c r="BS9" s="1"/>
      <c r="BU9" s="2" t="s">
        <v>45</v>
      </c>
    </row>
    <row r="10" spans="1:73" ht="22.5" customHeight="1" thickTop="1" x14ac:dyDescent="0.2">
      <c r="A10" s="44">
        <v>1</v>
      </c>
      <c r="B10" s="45" t="s">
        <v>22</v>
      </c>
      <c r="C10" s="46" t="s">
        <v>227</v>
      </c>
      <c r="D10" s="45" t="s">
        <v>24</v>
      </c>
      <c r="E10" s="46"/>
      <c r="F10" s="47">
        <v>1</v>
      </c>
      <c r="G10" s="47"/>
      <c r="H10" s="47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U10" s="1" t="s">
        <v>46</v>
      </c>
    </row>
    <row r="11" spans="1:73" ht="22.5" customHeight="1" x14ac:dyDescent="0.2">
      <c r="A11" s="51">
        <v>2</v>
      </c>
      <c r="B11" s="52" t="s">
        <v>22</v>
      </c>
      <c r="C11" s="53" t="s">
        <v>227</v>
      </c>
      <c r="D11" s="45" t="s">
        <v>25</v>
      </c>
      <c r="E11" s="53"/>
      <c r="F11" s="54"/>
      <c r="G11" s="47">
        <v>3</v>
      </c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49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Q11" s="2"/>
      <c r="BR11" s="2"/>
      <c r="BS11" s="2"/>
      <c r="BU11" s="1" t="s">
        <v>39</v>
      </c>
    </row>
    <row r="12" spans="1:73" ht="22.5" customHeight="1" x14ac:dyDescent="0.2">
      <c r="A12" s="51">
        <v>3</v>
      </c>
      <c r="B12" s="52" t="s">
        <v>26</v>
      </c>
      <c r="C12" s="53" t="s">
        <v>228</v>
      </c>
      <c r="D12" s="45" t="s">
        <v>24</v>
      </c>
      <c r="E12" s="53"/>
      <c r="F12" s="54">
        <v>1</v>
      </c>
      <c r="G12" s="4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49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U12" s="1" t="s">
        <v>40</v>
      </c>
    </row>
    <row r="13" spans="1:73" ht="22.5" customHeight="1" x14ac:dyDescent="0.2">
      <c r="A13" s="51">
        <v>4</v>
      </c>
      <c r="B13" s="52" t="s">
        <v>26</v>
      </c>
      <c r="C13" s="53" t="s">
        <v>228</v>
      </c>
      <c r="D13" s="45" t="s">
        <v>24</v>
      </c>
      <c r="E13" s="53"/>
      <c r="F13" s="54">
        <v>1</v>
      </c>
      <c r="G13" s="4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49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U13" s="1" t="s">
        <v>41</v>
      </c>
    </row>
    <row r="14" spans="1:73" ht="22.5" customHeight="1" x14ac:dyDescent="0.2">
      <c r="A14" s="51">
        <v>5</v>
      </c>
      <c r="B14" s="52" t="s">
        <v>26</v>
      </c>
      <c r="C14" s="53" t="s">
        <v>228</v>
      </c>
      <c r="D14" s="45" t="s">
        <v>25</v>
      </c>
      <c r="E14" s="53"/>
      <c r="F14" s="54"/>
      <c r="G14" s="47">
        <v>3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49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</row>
    <row r="15" spans="1:73" ht="22.5" customHeight="1" x14ac:dyDescent="0.2">
      <c r="A15" s="51">
        <v>6</v>
      </c>
      <c r="B15" s="52" t="s">
        <v>26</v>
      </c>
      <c r="C15" s="53" t="s">
        <v>228</v>
      </c>
      <c r="D15" s="45" t="s">
        <v>24</v>
      </c>
      <c r="E15" s="53"/>
      <c r="F15" s="54">
        <v>1</v>
      </c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49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</row>
    <row r="16" spans="1:73" ht="22.5" customHeight="1" x14ac:dyDescent="0.2">
      <c r="A16" s="51">
        <v>7</v>
      </c>
      <c r="B16" s="52" t="s">
        <v>26</v>
      </c>
      <c r="C16" s="53" t="s">
        <v>228</v>
      </c>
      <c r="D16" s="45" t="s">
        <v>24</v>
      </c>
      <c r="E16" s="53"/>
      <c r="F16" s="54">
        <v>1</v>
      </c>
      <c r="G16" s="47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49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</row>
    <row r="17" spans="1:65" ht="22.5" customHeight="1" x14ac:dyDescent="0.2">
      <c r="A17" s="51">
        <v>8</v>
      </c>
      <c r="B17" s="52"/>
      <c r="C17" s="53"/>
      <c r="D17" s="45"/>
      <c r="E17" s="53"/>
      <c r="F17" s="54"/>
      <c r="G17" s="55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49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</row>
    <row r="18" spans="1:65" ht="22.5" customHeight="1" x14ac:dyDescent="0.2">
      <c r="A18" s="51">
        <v>9</v>
      </c>
      <c r="B18" s="52"/>
      <c r="C18" s="53"/>
      <c r="D18" s="45"/>
      <c r="E18" s="53"/>
      <c r="F18" s="54"/>
      <c r="G18" s="5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49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</row>
    <row r="19" spans="1:65" ht="22.5" customHeight="1" x14ac:dyDescent="0.2">
      <c r="A19" s="51">
        <v>10</v>
      </c>
      <c r="B19" s="52"/>
      <c r="C19" s="53"/>
      <c r="D19" s="45"/>
      <c r="E19" s="53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49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</row>
    <row r="20" spans="1:65" ht="22.5" customHeight="1" x14ac:dyDescent="0.2">
      <c r="A20" s="51">
        <v>11</v>
      </c>
      <c r="B20" s="52"/>
      <c r="C20" s="53"/>
      <c r="D20" s="45"/>
      <c r="E20" s="53"/>
      <c r="F20" s="54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49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</row>
    <row r="21" spans="1:65" ht="22.5" customHeight="1" x14ac:dyDescent="0.2">
      <c r="A21" s="51">
        <v>12</v>
      </c>
      <c r="B21" s="52"/>
      <c r="C21" s="53"/>
      <c r="D21" s="45"/>
      <c r="E21" s="53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49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</row>
    <row r="22" spans="1:65" ht="22.5" customHeight="1" x14ac:dyDescent="0.2">
      <c r="A22" s="51">
        <v>13</v>
      </c>
      <c r="B22" s="52"/>
      <c r="C22" s="53"/>
      <c r="D22" s="45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49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</row>
    <row r="23" spans="1:65" ht="22.5" customHeight="1" x14ac:dyDescent="0.2">
      <c r="A23" s="51">
        <v>14</v>
      </c>
      <c r="B23" s="52"/>
      <c r="C23" s="53"/>
      <c r="D23" s="45"/>
      <c r="E23" s="53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49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</row>
    <row r="24" spans="1:65" ht="22.5" customHeight="1" x14ac:dyDescent="0.2">
      <c r="A24" s="51">
        <v>15</v>
      </c>
      <c r="B24" s="52"/>
      <c r="C24" s="53"/>
      <c r="D24" s="45"/>
      <c r="E24" s="53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49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</row>
    <row r="25" spans="1:65" ht="22.5" customHeight="1" x14ac:dyDescent="0.2">
      <c r="A25" s="51">
        <v>16</v>
      </c>
      <c r="B25" s="52"/>
      <c r="C25" s="53"/>
      <c r="D25" s="45"/>
      <c r="E25" s="53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49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</row>
    <row r="26" spans="1:65" ht="22.5" customHeight="1" x14ac:dyDescent="0.2">
      <c r="A26" s="51">
        <v>17</v>
      </c>
      <c r="B26" s="52"/>
      <c r="C26" s="53"/>
      <c r="D26" s="45"/>
      <c r="E26" s="53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49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</row>
    <row r="27" spans="1:65" ht="22.5" customHeight="1" x14ac:dyDescent="0.2">
      <c r="A27" s="51">
        <v>18</v>
      </c>
      <c r="B27" s="52"/>
      <c r="C27" s="53"/>
      <c r="D27" s="45"/>
      <c r="E27" s="53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49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1:65" ht="22.5" customHeight="1" x14ac:dyDescent="0.2">
      <c r="A28" s="51">
        <v>19</v>
      </c>
      <c r="B28" s="52"/>
      <c r="C28" s="53"/>
      <c r="D28" s="45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49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1:65" ht="22.5" customHeight="1" x14ac:dyDescent="0.2">
      <c r="A29" s="51">
        <v>20</v>
      </c>
      <c r="B29" s="52"/>
      <c r="C29" s="53"/>
      <c r="D29" s="45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49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</row>
    <row r="30" spans="1:65" ht="22.5" customHeight="1" x14ac:dyDescent="0.2">
      <c r="A30" s="51">
        <v>21</v>
      </c>
      <c r="B30" s="52"/>
      <c r="C30" s="53"/>
      <c r="D30" s="45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49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</row>
    <row r="31" spans="1:65" ht="22.5" customHeight="1" x14ac:dyDescent="0.2">
      <c r="A31" s="51">
        <v>22</v>
      </c>
      <c r="B31" s="52"/>
      <c r="C31" s="53"/>
      <c r="D31" s="45"/>
      <c r="E31" s="53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49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</row>
    <row r="32" spans="1:65" ht="22.5" customHeight="1" x14ac:dyDescent="0.2">
      <c r="A32" s="51">
        <v>23</v>
      </c>
      <c r="B32" s="52"/>
      <c r="C32" s="53"/>
      <c r="D32" s="45"/>
      <c r="E32" s="53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49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</row>
    <row r="33" spans="1:65" ht="22.5" customHeight="1" x14ac:dyDescent="0.2">
      <c r="A33" s="51">
        <v>24</v>
      </c>
      <c r="B33" s="52"/>
      <c r="C33" s="53"/>
      <c r="D33" s="45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</row>
    <row r="34" spans="1:65" ht="22.5" customHeight="1" x14ac:dyDescent="0.2">
      <c r="A34" s="51">
        <v>25</v>
      </c>
      <c r="B34" s="52"/>
      <c r="C34" s="53"/>
      <c r="D34" s="45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</row>
    <row r="35" spans="1:65" ht="22.5" customHeight="1" x14ac:dyDescent="0.2">
      <c r="A35" s="51">
        <v>26</v>
      </c>
      <c r="B35" s="52"/>
      <c r="C35" s="53"/>
      <c r="D35" s="45"/>
      <c r="E35" s="53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49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</row>
    <row r="36" spans="1:65" ht="22.5" customHeight="1" x14ac:dyDescent="0.2">
      <c r="A36" s="51">
        <v>27</v>
      </c>
      <c r="B36" s="52"/>
      <c r="C36" s="53"/>
      <c r="D36" s="45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49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</row>
    <row r="37" spans="1:65" ht="22.5" customHeight="1" x14ac:dyDescent="0.2">
      <c r="A37" s="51">
        <v>28</v>
      </c>
      <c r="B37" s="52"/>
      <c r="C37" s="53"/>
      <c r="D37" s="45"/>
      <c r="E37" s="53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49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</row>
    <row r="38" spans="1:65" ht="22.5" customHeight="1" x14ac:dyDescent="0.2">
      <c r="A38" s="51">
        <v>29</v>
      </c>
      <c r="B38" s="52"/>
      <c r="C38" s="53"/>
      <c r="D38" s="45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49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</row>
    <row r="39" spans="1:65" ht="22.5" customHeight="1" x14ac:dyDescent="0.2">
      <c r="A39" s="51">
        <v>30</v>
      </c>
      <c r="B39" s="52"/>
      <c r="C39" s="53"/>
      <c r="D39" s="45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49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</row>
    <row r="40" spans="1:65" ht="22.5" customHeight="1" x14ac:dyDescent="0.2">
      <c r="A40" s="51">
        <v>31</v>
      </c>
      <c r="B40" s="52"/>
      <c r="C40" s="53"/>
      <c r="D40" s="45"/>
      <c r="E40" s="53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49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</row>
    <row r="41" spans="1:65" ht="22.5" customHeight="1" x14ac:dyDescent="0.2">
      <c r="A41" s="51">
        <v>32</v>
      </c>
      <c r="B41" s="52"/>
      <c r="C41" s="53"/>
      <c r="D41" s="45"/>
      <c r="E41" s="53"/>
      <c r="F41" s="54"/>
      <c r="G41" s="55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49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</row>
    <row r="42" spans="1:65" ht="22.5" customHeight="1" x14ac:dyDescent="0.2">
      <c r="A42" s="51">
        <v>33</v>
      </c>
      <c r="B42" s="52"/>
      <c r="C42" s="53"/>
      <c r="D42" s="45"/>
      <c r="E42" s="53"/>
      <c r="F42" s="54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49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</row>
    <row r="43" spans="1:65" ht="22.5" customHeight="1" x14ac:dyDescent="0.2">
      <c r="A43" s="51">
        <v>34</v>
      </c>
      <c r="B43" s="52"/>
      <c r="C43" s="53"/>
      <c r="D43" s="45"/>
      <c r="E43" s="53"/>
      <c r="F43" s="54"/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49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</row>
    <row r="44" spans="1:65" ht="22.5" customHeight="1" x14ac:dyDescent="0.2">
      <c r="A44" s="51">
        <v>35</v>
      </c>
      <c r="B44" s="52"/>
      <c r="C44" s="53"/>
      <c r="D44" s="45"/>
      <c r="E44" s="53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49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</row>
    <row r="45" spans="1:65" ht="22.5" customHeight="1" x14ac:dyDescent="0.2">
      <c r="A45" s="51">
        <v>36</v>
      </c>
      <c r="B45" s="52"/>
      <c r="C45" s="53"/>
      <c r="D45" s="45"/>
      <c r="E45" s="53"/>
      <c r="F45" s="54"/>
      <c r="G45" s="54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49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</row>
    <row r="46" spans="1:65" ht="22.5" customHeight="1" x14ac:dyDescent="0.2">
      <c r="A46" s="51">
        <v>37</v>
      </c>
      <c r="B46" s="52"/>
      <c r="C46" s="53"/>
      <c r="D46" s="45"/>
      <c r="E46" s="53"/>
      <c r="F46" s="54"/>
      <c r="G46" s="54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49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</row>
    <row r="47" spans="1:65" ht="22.5" customHeight="1" x14ac:dyDescent="0.2">
      <c r="A47" s="51">
        <v>38</v>
      </c>
      <c r="B47" s="52"/>
      <c r="C47" s="53"/>
      <c r="D47" s="45"/>
      <c r="E47" s="53"/>
      <c r="F47" s="54"/>
      <c r="G47" s="55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49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</row>
    <row r="48" spans="1:65" ht="22.5" customHeight="1" x14ac:dyDescent="0.2">
      <c r="A48" s="51">
        <v>39</v>
      </c>
      <c r="B48" s="52"/>
      <c r="C48" s="53"/>
      <c r="D48" s="45"/>
      <c r="E48" s="53"/>
      <c r="F48" s="54"/>
      <c r="G48" s="54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49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</row>
    <row r="49" spans="1:65" ht="22.5" customHeight="1" x14ac:dyDescent="0.2">
      <c r="A49" s="51">
        <v>40</v>
      </c>
      <c r="B49" s="52"/>
      <c r="C49" s="53"/>
      <c r="D49" s="45"/>
      <c r="E49" s="53"/>
      <c r="F49" s="54"/>
      <c r="G49" s="54"/>
      <c r="H49" s="54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49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</row>
    <row r="50" spans="1:65" ht="22.5" customHeight="1" x14ac:dyDescent="0.2">
      <c r="A50" s="51">
        <v>41</v>
      </c>
      <c r="B50" s="52"/>
      <c r="C50" s="53"/>
      <c r="D50" s="45"/>
      <c r="E50" s="53"/>
      <c r="F50" s="54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49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</row>
    <row r="51" spans="1:65" ht="22.5" customHeight="1" x14ac:dyDescent="0.2">
      <c r="A51" s="51">
        <v>42</v>
      </c>
      <c r="B51" s="52"/>
      <c r="C51" s="53"/>
      <c r="D51" s="45"/>
      <c r="E51" s="53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</row>
    <row r="52" spans="1:65" ht="22.5" customHeight="1" x14ac:dyDescent="0.2">
      <c r="A52" s="51">
        <v>43</v>
      </c>
      <c r="B52" s="52"/>
      <c r="C52" s="53"/>
      <c r="D52" s="4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</row>
    <row r="53" spans="1:65" ht="22.5" customHeight="1" x14ac:dyDescent="0.2">
      <c r="A53" s="51">
        <v>44</v>
      </c>
      <c r="B53" s="52"/>
      <c r="C53" s="53"/>
      <c r="D53" s="45"/>
      <c r="E53" s="53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49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</row>
    <row r="54" spans="1:65" ht="22.5" customHeight="1" x14ac:dyDescent="0.2">
      <c r="A54" s="51">
        <v>45</v>
      </c>
      <c r="B54" s="52"/>
      <c r="C54" s="53"/>
      <c r="D54" s="45"/>
      <c r="E54" s="53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49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1:65" ht="22.5" customHeight="1" x14ac:dyDescent="0.2">
      <c r="A55" s="51">
        <v>46</v>
      </c>
      <c r="B55" s="52"/>
      <c r="C55" s="53"/>
      <c r="D55" s="45"/>
      <c r="E55" s="53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49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</row>
    <row r="56" spans="1:65" ht="22.5" customHeight="1" x14ac:dyDescent="0.2">
      <c r="A56" s="51">
        <v>47</v>
      </c>
      <c r="B56" s="52"/>
      <c r="C56" s="53"/>
      <c r="D56" s="45"/>
      <c r="E56" s="53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49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</row>
    <row r="57" spans="1:65" ht="22.5" customHeight="1" x14ac:dyDescent="0.2">
      <c r="A57" s="51">
        <v>48</v>
      </c>
      <c r="B57" s="52"/>
      <c r="C57" s="53"/>
      <c r="D57" s="45"/>
      <c r="E57" s="53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4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</row>
    <row r="58" spans="1:65" ht="22.5" customHeight="1" x14ac:dyDescent="0.2">
      <c r="A58" s="51">
        <v>49</v>
      </c>
      <c r="B58" s="52"/>
      <c r="C58" s="53"/>
      <c r="D58" s="45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49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</row>
    <row r="59" spans="1:65" ht="22.5" customHeight="1" x14ac:dyDescent="0.2">
      <c r="A59" s="51">
        <v>50</v>
      </c>
      <c r="B59" s="52"/>
      <c r="C59" s="53"/>
      <c r="D59" s="4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49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</row>
    <row r="60" spans="1:65" ht="22.5" customHeight="1" x14ac:dyDescent="0.2">
      <c r="A60" s="51">
        <v>51</v>
      </c>
      <c r="B60" s="52"/>
      <c r="C60" s="53"/>
      <c r="D60" s="45"/>
      <c r="E60" s="53"/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49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</row>
    <row r="61" spans="1:65" ht="22.5" customHeight="1" x14ac:dyDescent="0.2">
      <c r="A61" s="51">
        <v>52</v>
      </c>
      <c r="B61" s="52"/>
      <c r="C61" s="53"/>
      <c r="D61" s="45"/>
      <c r="E61" s="53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49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</row>
    <row r="62" spans="1:65" ht="22.5" customHeight="1" x14ac:dyDescent="0.2">
      <c r="A62" s="51">
        <v>53</v>
      </c>
      <c r="B62" s="52"/>
      <c r="C62" s="53"/>
      <c r="D62" s="45"/>
      <c r="E62" s="53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49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</row>
    <row r="63" spans="1:65" ht="22.5" customHeight="1" x14ac:dyDescent="0.2">
      <c r="A63" s="51">
        <v>54</v>
      </c>
      <c r="B63" s="52"/>
      <c r="C63" s="53"/>
      <c r="D63" s="45"/>
      <c r="E63" s="53"/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49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</row>
    <row r="64" spans="1:65" ht="22.5" customHeight="1" x14ac:dyDescent="0.2">
      <c r="A64" s="51">
        <v>55</v>
      </c>
      <c r="B64" s="52"/>
      <c r="C64" s="53"/>
      <c r="D64" s="45"/>
      <c r="E64" s="53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49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</row>
    <row r="65" spans="1:65" ht="22.5" customHeight="1" x14ac:dyDescent="0.2">
      <c r="A65" s="51">
        <v>56</v>
      </c>
      <c r="B65" s="52"/>
      <c r="C65" s="53"/>
      <c r="D65" s="45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49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</row>
    <row r="66" spans="1:65" ht="22.5" customHeight="1" x14ac:dyDescent="0.2">
      <c r="A66" s="51">
        <v>57</v>
      </c>
      <c r="B66" s="52"/>
      <c r="C66" s="53"/>
      <c r="D66" s="45"/>
      <c r="E66" s="53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49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</row>
    <row r="67" spans="1:65" ht="22.5" customHeight="1" x14ac:dyDescent="0.2">
      <c r="A67" s="51">
        <v>58</v>
      </c>
      <c r="B67" s="52"/>
      <c r="C67" s="53"/>
      <c r="D67" s="4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49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</row>
    <row r="68" spans="1:65" ht="22.5" customHeight="1" x14ac:dyDescent="0.2">
      <c r="A68" s="51">
        <v>59</v>
      </c>
      <c r="B68" s="52"/>
      <c r="C68" s="53"/>
      <c r="D68" s="45"/>
      <c r="E68" s="53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49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</row>
    <row r="69" spans="1:65" ht="22.5" customHeight="1" x14ac:dyDescent="0.2">
      <c r="A69" s="51">
        <v>60</v>
      </c>
      <c r="B69" s="52"/>
      <c r="C69" s="53"/>
      <c r="D69" s="45"/>
      <c r="E69" s="53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</row>
    <row r="70" spans="1:65" ht="22.5" customHeight="1" x14ac:dyDescent="0.2">
      <c r="A70" s="51">
        <v>61</v>
      </c>
      <c r="B70" s="52"/>
      <c r="C70" s="53"/>
      <c r="D70" s="45"/>
      <c r="E70" s="53"/>
      <c r="F70" s="54"/>
      <c r="G70" s="54"/>
      <c r="H70" s="54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1" spans="1:65" ht="22.5" customHeight="1" x14ac:dyDescent="0.2">
      <c r="A71" s="51">
        <v>62</v>
      </c>
      <c r="B71" s="52"/>
      <c r="C71" s="53"/>
      <c r="D71" s="45"/>
      <c r="E71" s="53"/>
      <c r="F71" s="54"/>
      <c r="G71" s="55"/>
      <c r="H71" s="54"/>
      <c r="I71" s="54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49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</row>
    <row r="72" spans="1:65" ht="22.5" customHeight="1" x14ac:dyDescent="0.2">
      <c r="A72" s="51">
        <v>63</v>
      </c>
      <c r="B72" s="52"/>
      <c r="C72" s="53"/>
      <c r="D72" s="45"/>
      <c r="E72" s="53"/>
      <c r="F72" s="54"/>
      <c r="G72" s="5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49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</row>
    <row r="73" spans="1:65" ht="22.5" customHeight="1" x14ac:dyDescent="0.2">
      <c r="A73" s="51">
        <v>64</v>
      </c>
      <c r="B73" s="52"/>
      <c r="C73" s="53"/>
      <c r="D73" s="45"/>
      <c r="E73" s="53"/>
      <c r="F73" s="54"/>
      <c r="G73" s="5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49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</row>
    <row r="74" spans="1:65" ht="22.5" customHeight="1" x14ac:dyDescent="0.2">
      <c r="A74" s="51">
        <v>65</v>
      </c>
      <c r="B74" s="52"/>
      <c r="C74" s="53"/>
      <c r="D74" s="45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49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</row>
    <row r="75" spans="1:65" ht="22.5" customHeight="1" x14ac:dyDescent="0.2">
      <c r="A75" s="51">
        <v>66</v>
      </c>
      <c r="B75" s="52"/>
      <c r="C75" s="53"/>
      <c r="D75" s="45"/>
      <c r="E75" s="53"/>
      <c r="F75" s="54"/>
      <c r="G75" s="54"/>
      <c r="H75" s="5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49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</row>
    <row r="76" spans="1:65" ht="22.5" customHeight="1" x14ac:dyDescent="0.2">
      <c r="A76" s="51">
        <v>67</v>
      </c>
      <c r="B76" s="52"/>
      <c r="C76" s="53"/>
      <c r="D76" s="45"/>
      <c r="E76" s="53"/>
      <c r="F76" s="54"/>
      <c r="G76" s="54"/>
      <c r="H76" s="54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49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</row>
    <row r="77" spans="1:65" ht="22.5" customHeight="1" x14ac:dyDescent="0.2">
      <c r="A77" s="51">
        <v>68</v>
      </c>
      <c r="B77" s="52"/>
      <c r="C77" s="53"/>
      <c r="D77" s="45"/>
      <c r="E77" s="53"/>
      <c r="F77" s="54"/>
      <c r="G77" s="55"/>
      <c r="H77" s="5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49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</row>
    <row r="78" spans="1:65" ht="22.5" customHeight="1" x14ac:dyDescent="0.2">
      <c r="A78" s="51">
        <v>69</v>
      </c>
      <c r="B78" s="52"/>
      <c r="C78" s="53"/>
      <c r="D78" s="45"/>
      <c r="E78" s="53"/>
      <c r="F78" s="54"/>
      <c r="G78" s="54"/>
      <c r="H78" s="54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49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</row>
    <row r="79" spans="1:65" ht="22.5" customHeight="1" x14ac:dyDescent="0.2">
      <c r="A79" s="51">
        <v>70</v>
      </c>
      <c r="B79" s="52"/>
      <c r="C79" s="53"/>
      <c r="D79" s="45"/>
      <c r="E79" s="53"/>
      <c r="F79" s="54"/>
      <c r="G79" s="54"/>
      <c r="H79" s="54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49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</row>
    <row r="80" spans="1:65" ht="22.5" customHeight="1" x14ac:dyDescent="0.2">
      <c r="A80" s="51">
        <v>71</v>
      </c>
      <c r="B80" s="52"/>
      <c r="C80" s="53"/>
      <c r="D80" s="45"/>
      <c r="E80" s="53"/>
      <c r="F80" s="54"/>
      <c r="G80" s="5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49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</row>
    <row r="81" spans="1:65" ht="22.5" customHeight="1" x14ac:dyDescent="0.2">
      <c r="A81" s="51">
        <v>72</v>
      </c>
      <c r="B81" s="52"/>
      <c r="C81" s="53"/>
      <c r="D81" s="45"/>
      <c r="E81" s="53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49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</row>
    <row r="82" spans="1:65" ht="22.5" customHeight="1" x14ac:dyDescent="0.2">
      <c r="A82" s="51">
        <v>73</v>
      </c>
      <c r="B82" s="52"/>
      <c r="C82" s="53"/>
      <c r="D82" s="45"/>
      <c r="E82" s="53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49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</row>
    <row r="83" spans="1:65" ht="22.5" customHeight="1" x14ac:dyDescent="0.2">
      <c r="A83" s="51">
        <v>74</v>
      </c>
      <c r="B83" s="52"/>
      <c r="C83" s="53"/>
      <c r="D83" s="4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49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65" ht="22.5" customHeight="1" x14ac:dyDescent="0.2">
      <c r="A84" s="51">
        <v>75</v>
      </c>
      <c r="B84" s="52"/>
      <c r="C84" s="53"/>
      <c r="D84" s="45"/>
      <c r="E84" s="53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49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</row>
    <row r="85" spans="1:65" ht="22.5" customHeight="1" x14ac:dyDescent="0.2">
      <c r="A85" s="51">
        <v>76</v>
      </c>
      <c r="B85" s="52"/>
      <c r="C85" s="53"/>
      <c r="D85" s="45"/>
      <c r="E85" s="5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49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</row>
    <row r="86" spans="1:65" ht="22.5" customHeight="1" x14ac:dyDescent="0.2">
      <c r="A86" s="51">
        <v>77</v>
      </c>
      <c r="B86" s="52"/>
      <c r="C86" s="53"/>
      <c r="D86" s="45"/>
      <c r="E86" s="53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49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</row>
    <row r="87" spans="1:65" ht="22.5" customHeight="1" x14ac:dyDescent="0.2">
      <c r="A87" s="51">
        <v>78</v>
      </c>
      <c r="B87" s="52"/>
      <c r="C87" s="53"/>
      <c r="D87" s="45"/>
      <c r="E87" s="53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49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</row>
    <row r="88" spans="1:65" ht="22.5" customHeight="1" x14ac:dyDescent="0.2">
      <c r="A88" s="51">
        <v>79</v>
      </c>
      <c r="B88" s="52"/>
      <c r="C88" s="53"/>
      <c r="D88" s="45"/>
      <c r="E88" s="53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49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</row>
    <row r="89" spans="1:65" ht="22.5" customHeight="1" x14ac:dyDescent="0.2">
      <c r="A89" s="51">
        <v>80</v>
      </c>
      <c r="B89" s="52"/>
      <c r="C89" s="53"/>
      <c r="D89" s="45"/>
      <c r="E89" s="53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49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</row>
    <row r="90" spans="1:65" ht="22.5" customHeight="1" x14ac:dyDescent="0.2">
      <c r="A90" s="51">
        <v>81</v>
      </c>
      <c r="B90" s="52"/>
      <c r="C90" s="53"/>
      <c r="D90" s="45"/>
      <c r="E90" s="53"/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49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</row>
    <row r="91" spans="1:65" ht="22.5" customHeight="1" x14ac:dyDescent="0.2">
      <c r="A91" s="51">
        <v>82</v>
      </c>
      <c r="B91" s="52"/>
      <c r="C91" s="53"/>
      <c r="D91" s="4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49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</row>
    <row r="92" spans="1:65" ht="22.5" customHeight="1" x14ac:dyDescent="0.2">
      <c r="A92" s="51">
        <v>83</v>
      </c>
      <c r="B92" s="52"/>
      <c r="C92" s="53"/>
      <c r="D92" s="45"/>
      <c r="E92" s="53"/>
      <c r="F92" s="5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49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</row>
    <row r="93" spans="1:65" ht="22.5" customHeight="1" x14ac:dyDescent="0.2">
      <c r="A93" s="51">
        <v>84</v>
      </c>
      <c r="B93" s="52"/>
      <c r="C93" s="53"/>
      <c r="D93" s="4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49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</row>
    <row r="94" spans="1:65" ht="22.5" customHeight="1" x14ac:dyDescent="0.2">
      <c r="A94" s="51">
        <v>85</v>
      </c>
      <c r="B94" s="52"/>
      <c r="C94" s="53"/>
      <c r="D94" s="45"/>
      <c r="E94" s="53"/>
      <c r="F94" s="5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49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</row>
    <row r="95" spans="1:65" ht="22.5" customHeight="1" x14ac:dyDescent="0.2">
      <c r="A95" s="51">
        <v>86</v>
      </c>
      <c r="B95" s="52"/>
      <c r="C95" s="53"/>
      <c r="D95" s="45"/>
      <c r="E95" s="53"/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49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</row>
    <row r="96" spans="1:65" ht="22.5" customHeight="1" x14ac:dyDescent="0.2">
      <c r="A96" s="51">
        <v>87</v>
      </c>
      <c r="B96" s="52"/>
      <c r="C96" s="53"/>
      <c r="D96" s="45"/>
      <c r="E96" s="53"/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49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</row>
    <row r="97" spans="1:65" ht="22.5" customHeight="1" x14ac:dyDescent="0.2">
      <c r="A97" s="51">
        <v>88</v>
      </c>
      <c r="B97" s="52"/>
      <c r="C97" s="53"/>
      <c r="D97" s="45"/>
      <c r="E97" s="53"/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49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</row>
    <row r="98" spans="1:65" ht="22.5" customHeight="1" x14ac:dyDescent="0.2">
      <c r="A98" s="51">
        <v>89</v>
      </c>
      <c r="B98" s="52"/>
      <c r="C98" s="53"/>
      <c r="D98" s="45"/>
      <c r="E98" s="53"/>
      <c r="F98" s="5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49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</row>
    <row r="99" spans="1:65" ht="22.5" customHeight="1" x14ac:dyDescent="0.2">
      <c r="A99" s="51">
        <v>90</v>
      </c>
      <c r="B99" s="52"/>
      <c r="C99" s="53"/>
      <c r="D99" s="45"/>
      <c r="E99" s="53"/>
      <c r="F99" s="56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49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</row>
    <row r="100" spans="1:65" ht="22.5" customHeight="1" x14ac:dyDescent="0.2">
      <c r="A100" s="51">
        <v>91</v>
      </c>
      <c r="B100" s="52"/>
      <c r="C100" s="53"/>
      <c r="D100" s="45"/>
      <c r="E100" s="53"/>
      <c r="F100" s="54"/>
      <c r="G100" s="54"/>
      <c r="H100" s="54"/>
      <c r="I100" s="54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49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</row>
    <row r="101" spans="1:65" ht="22.5" customHeight="1" x14ac:dyDescent="0.2">
      <c r="A101" s="51">
        <v>92</v>
      </c>
      <c r="B101" s="52"/>
      <c r="C101" s="53"/>
      <c r="D101" s="45"/>
      <c r="E101" s="53"/>
      <c r="F101" s="54"/>
      <c r="G101" s="55"/>
      <c r="H101" s="54"/>
      <c r="I101" s="54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49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</row>
    <row r="102" spans="1:65" ht="22.5" customHeight="1" x14ac:dyDescent="0.2">
      <c r="A102" s="51">
        <v>93</v>
      </c>
      <c r="B102" s="52"/>
      <c r="C102" s="53"/>
      <c r="D102" s="45"/>
      <c r="E102" s="53"/>
      <c r="F102" s="54"/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49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</row>
    <row r="103" spans="1:65" ht="22.5" customHeight="1" x14ac:dyDescent="0.2">
      <c r="A103" s="51">
        <v>94</v>
      </c>
      <c r="B103" s="52"/>
      <c r="C103" s="53"/>
      <c r="D103" s="45"/>
      <c r="E103" s="53"/>
      <c r="F103" s="54"/>
      <c r="G103" s="5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49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</row>
    <row r="104" spans="1:65" ht="22.5" customHeight="1" x14ac:dyDescent="0.2">
      <c r="A104" s="51">
        <v>95</v>
      </c>
      <c r="B104" s="52"/>
      <c r="C104" s="53"/>
      <c r="D104" s="45"/>
      <c r="E104" s="53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49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</row>
    <row r="105" spans="1:65" ht="22.5" customHeight="1" x14ac:dyDescent="0.2">
      <c r="A105" s="51">
        <v>96</v>
      </c>
      <c r="B105" s="52"/>
      <c r="C105" s="53"/>
      <c r="D105" s="45"/>
      <c r="E105" s="53"/>
      <c r="F105" s="54"/>
      <c r="G105" s="54"/>
      <c r="H105" s="54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49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</row>
    <row r="106" spans="1:65" ht="22.5" customHeight="1" x14ac:dyDescent="0.2">
      <c r="A106" s="51">
        <v>97</v>
      </c>
      <c r="B106" s="52"/>
      <c r="C106" s="53"/>
      <c r="D106" s="45"/>
      <c r="E106" s="53"/>
      <c r="F106" s="54"/>
      <c r="G106" s="54"/>
      <c r="H106" s="54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49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</row>
    <row r="107" spans="1:65" ht="22.5" customHeight="1" x14ac:dyDescent="0.2">
      <c r="A107" s="51">
        <v>98</v>
      </c>
      <c r="B107" s="52"/>
      <c r="C107" s="53"/>
      <c r="D107" s="45"/>
      <c r="E107" s="53"/>
      <c r="F107" s="54"/>
      <c r="G107" s="55"/>
      <c r="H107" s="54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49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</row>
    <row r="108" spans="1:65" ht="22.5" customHeight="1" x14ac:dyDescent="0.2">
      <c r="A108" s="51">
        <v>99</v>
      </c>
      <c r="B108" s="52"/>
      <c r="C108" s="53"/>
      <c r="D108" s="45"/>
      <c r="E108" s="53"/>
      <c r="F108" s="54"/>
      <c r="G108" s="54"/>
      <c r="H108" s="54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49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</row>
    <row r="109" spans="1:65" ht="22.5" customHeight="1" x14ac:dyDescent="0.2">
      <c r="A109" s="51">
        <v>100</v>
      </c>
      <c r="B109" s="52"/>
      <c r="C109" s="53"/>
      <c r="D109" s="45"/>
      <c r="E109" s="53"/>
      <c r="F109" s="54"/>
      <c r="G109" s="54"/>
      <c r="H109" s="54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49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</row>
    <row r="110" spans="1:65" ht="22.5" customHeight="1" x14ac:dyDescent="0.2">
      <c r="A110" s="51">
        <v>101</v>
      </c>
      <c r="B110" s="52"/>
      <c r="C110" s="53"/>
      <c r="D110" s="45"/>
      <c r="E110" s="53"/>
      <c r="F110" s="54"/>
      <c r="G110" s="5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49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</row>
    <row r="111" spans="1:65" ht="22.5" customHeight="1" x14ac:dyDescent="0.2">
      <c r="A111" s="51">
        <v>102</v>
      </c>
      <c r="B111" s="52"/>
      <c r="C111" s="53"/>
      <c r="D111" s="45"/>
      <c r="E111" s="53"/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49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</row>
    <row r="112" spans="1:65" ht="22.5" customHeight="1" x14ac:dyDescent="0.2">
      <c r="A112" s="51">
        <v>103</v>
      </c>
      <c r="B112" s="52"/>
      <c r="C112" s="53"/>
      <c r="D112" s="45"/>
      <c r="E112" s="53"/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49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</row>
    <row r="113" spans="1:65" ht="22.5" customHeight="1" x14ac:dyDescent="0.2">
      <c r="A113" s="51">
        <v>104</v>
      </c>
      <c r="B113" s="52"/>
      <c r="C113" s="53"/>
      <c r="D113" s="45"/>
      <c r="E113" s="53"/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49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</row>
    <row r="114" spans="1:65" ht="22.5" customHeight="1" x14ac:dyDescent="0.2">
      <c r="A114" s="51">
        <v>105</v>
      </c>
      <c r="B114" s="52"/>
      <c r="C114" s="53"/>
      <c r="D114" s="45"/>
      <c r="E114" s="53"/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49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</row>
    <row r="115" spans="1:65" ht="22.5" customHeight="1" x14ac:dyDescent="0.2">
      <c r="A115" s="51">
        <v>106</v>
      </c>
      <c r="B115" s="52"/>
      <c r="C115" s="53"/>
      <c r="D115" s="45"/>
      <c r="E115" s="53"/>
      <c r="F115" s="5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49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</row>
    <row r="116" spans="1:65" ht="22.5" customHeight="1" x14ac:dyDescent="0.2">
      <c r="A116" s="51">
        <v>107</v>
      </c>
      <c r="B116" s="52"/>
      <c r="C116" s="53"/>
      <c r="D116" s="45"/>
      <c r="E116" s="53"/>
      <c r="F116" s="5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49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</row>
    <row r="117" spans="1:65" ht="22.5" customHeight="1" x14ac:dyDescent="0.2">
      <c r="A117" s="51">
        <v>108</v>
      </c>
      <c r="B117" s="52"/>
      <c r="C117" s="53"/>
      <c r="D117" s="45"/>
      <c r="E117" s="53"/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49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</row>
    <row r="118" spans="1:65" ht="22.5" customHeight="1" x14ac:dyDescent="0.2">
      <c r="A118" s="51">
        <v>109</v>
      </c>
      <c r="B118" s="52"/>
      <c r="C118" s="53"/>
      <c r="D118" s="45"/>
      <c r="E118" s="53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49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</row>
    <row r="119" spans="1:65" ht="22.5" customHeight="1" x14ac:dyDescent="0.2">
      <c r="A119" s="51">
        <v>110</v>
      </c>
      <c r="B119" s="52"/>
      <c r="C119" s="53"/>
      <c r="D119" s="45"/>
      <c r="E119" s="53"/>
      <c r="F119" s="5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49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</row>
    <row r="120" spans="1:65" ht="22.5" customHeight="1" x14ac:dyDescent="0.2">
      <c r="A120" s="51">
        <v>111</v>
      </c>
      <c r="B120" s="52"/>
      <c r="C120" s="53"/>
      <c r="D120" s="45"/>
      <c r="E120" s="53"/>
      <c r="F120" s="5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49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</row>
    <row r="121" spans="1:65" ht="22.5" customHeight="1" x14ac:dyDescent="0.2">
      <c r="A121" s="51">
        <v>112</v>
      </c>
      <c r="B121" s="52"/>
      <c r="C121" s="53"/>
      <c r="D121" s="45"/>
      <c r="E121" s="53"/>
      <c r="F121" s="5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49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</row>
    <row r="122" spans="1:65" ht="22.5" customHeight="1" x14ac:dyDescent="0.2">
      <c r="A122" s="51">
        <v>113</v>
      </c>
      <c r="B122" s="52"/>
      <c r="C122" s="53"/>
      <c r="D122" s="45"/>
      <c r="E122" s="53"/>
      <c r="F122" s="5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49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</row>
    <row r="123" spans="1:65" ht="22.5" customHeight="1" x14ac:dyDescent="0.2">
      <c r="A123" s="51">
        <v>114</v>
      </c>
      <c r="B123" s="52"/>
      <c r="C123" s="53"/>
      <c r="D123" s="45"/>
      <c r="E123" s="53"/>
      <c r="F123" s="5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49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</row>
    <row r="124" spans="1:65" ht="22.5" customHeight="1" x14ac:dyDescent="0.2">
      <c r="A124" s="51">
        <v>115</v>
      </c>
      <c r="B124" s="52"/>
      <c r="C124" s="53"/>
      <c r="D124" s="45"/>
      <c r="E124" s="53"/>
      <c r="F124" s="5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49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</row>
    <row r="125" spans="1:65" ht="22.5" customHeight="1" x14ac:dyDescent="0.2">
      <c r="A125" s="51">
        <v>116</v>
      </c>
      <c r="B125" s="52"/>
      <c r="C125" s="53"/>
      <c r="D125" s="45"/>
      <c r="E125" s="53"/>
      <c r="F125" s="5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49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</row>
    <row r="126" spans="1:65" ht="22.5" customHeight="1" x14ac:dyDescent="0.2">
      <c r="A126" s="51">
        <v>117</v>
      </c>
      <c r="B126" s="52"/>
      <c r="C126" s="53"/>
      <c r="D126" s="45"/>
      <c r="E126" s="53"/>
      <c r="F126" s="5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49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</row>
    <row r="127" spans="1:65" ht="22.5" customHeight="1" x14ac:dyDescent="0.2">
      <c r="A127" s="51">
        <v>118</v>
      </c>
      <c r="B127" s="52"/>
      <c r="C127" s="53"/>
      <c r="D127" s="45"/>
      <c r="E127" s="53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49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</row>
    <row r="128" spans="1:65" ht="22.5" customHeight="1" x14ac:dyDescent="0.2">
      <c r="A128" s="51">
        <v>119</v>
      </c>
      <c r="B128" s="52"/>
      <c r="C128" s="53"/>
      <c r="D128" s="45"/>
      <c r="E128" s="53"/>
      <c r="F128" s="5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49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</row>
    <row r="129" spans="1:65" ht="22.5" customHeight="1" x14ac:dyDescent="0.2">
      <c r="A129" s="51">
        <v>120</v>
      </c>
      <c r="B129" s="52"/>
      <c r="C129" s="53"/>
      <c r="D129" s="45"/>
      <c r="E129" s="53"/>
      <c r="F129" s="56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49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</row>
    <row r="130" spans="1:65" ht="22.5" customHeight="1" x14ac:dyDescent="0.2">
      <c r="A130" s="51">
        <v>121</v>
      </c>
      <c r="B130" s="52"/>
      <c r="C130" s="53"/>
      <c r="D130" s="45"/>
      <c r="E130" s="53"/>
      <c r="F130" s="54"/>
      <c r="G130" s="54"/>
      <c r="H130" s="54"/>
      <c r="I130" s="54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49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</row>
    <row r="131" spans="1:65" ht="22.5" customHeight="1" x14ac:dyDescent="0.2">
      <c r="A131" s="51">
        <v>122</v>
      </c>
      <c r="B131" s="52"/>
      <c r="C131" s="53"/>
      <c r="D131" s="45"/>
      <c r="E131" s="53"/>
      <c r="F131" s="54"/>
      <c r="G131" s="55"/>
      <c r="H131" s="54"/>
      <c r="I131" s="54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49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</row>
    <row r="132" spans="1:65" ht="22.5" customHeight="1" x14ac:dyDescent="0.2">
      <c r="A132" s="51">
        <v>123</v>
      </c>
      <c r="B132" s="52"/>
      <c r="C132" s="53"/>
      <c r="D132" s="45"/>
      <c r="E132" s="53"/>
      <c r="F132" s="54"/>
      <c r="G132" s="5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49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</row>
    <row r="133" spans="1:65" ht="22.5" customHeight="1" x14ac:dyDescent="0.2">
      <c r="A133" s="51">
        <v>124</v>
      </c>
      <c r="B133" s="52"/>
      <c r="C133" s="53"/>
      <c r="D133" s="45"/>
      <c r="E133" s="53"/>
      <c r="F133" s="54"/>
      <c r="G133" s="5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49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</row>
    <row r="134" spans="1:65" ht="22.5" customHeight="1" x14ac:dyDescent="0.2">
      <c r="A134" s="51">
        <v>125</v>
      </c>
      <c r="B134" s="52"/>
      <c r="C134" s="53"/>
      <c r="D134" s="45"/>
      <c r="E134" s="53"/>
      <c r="F134" s="5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49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</row>
    <row r="135" spans="1:65" ht="22.5" customHeight="1" x14ac:dyDescent="0.2">
      <c r="A135" s="51">
        <v>126</v>
      </c>
      <c r="B135" s="52"/>
      <c r="C135" s="53"/>
      <c r="D135" s="45"/>
      <c r="E135" s="53"/>
      <c r="F135" s="54"/>
      <c r="G135" s="54"/>
      <c r="H135" s="54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49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</row>
    <row r="136" spans="1:65" ht="22.5" customHeight="1" x14ac:dyDescent="0.2">
      <c r="A136" s="51">
        <v>127</v>
      </c>
      <c r="B136" s="52"/>
      <c r="C136" s="53"/>
      <c r="D136" s="45"/>
      <c r="E136" s="53"/>
      <c r="F136" s="54"/>
      <c r="G136" s="54"/>
      <c r="H136" s="54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49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</row>
    <row r="137" spans="1:65" ht="22.5" customHeight="1" x14ac:dyDescent="0.2">
      <c r="A137" s="51">
        <v>128</v>
      </c>
      <c r="B137" s="52"/>
      <c r="C137" s="53"/>
      <c r="D137" s="45"/>
      <c r="E137" s="53"/>
      <c r="F137" s="54"/>
      <c r="G137" s="55"/>
      <c r="H137" s="54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49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</row>
    <row r="138" spans="1:65" ht="22.5" customHeight="1" x14ac:dyDescent="0.2">
      <c r="A138" s="51">
        <v>129</v>
      </c>
      <c r="B138" s="52"/>
      <c r="C138" s="53"/>
      <c r="D138" s="45"/>
      <c r="E138" s="53"/>
      <c r="F138" s="54"/>
      <c r="G138" s="54"/>
      <c r="H138" s="54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49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</row>
    <row r="139" spans="1:65" ht="22.5" customHeight="1" x14ac:dyDescent="0.2">
      <c r="A139" s="51">
        <v>130</v>
      </c>
      <c r="B139" s="52"/>
      <c r="C139" s="53"/>
      <c r="D139" s="45"/>
      <c r="E139" s="53"/>
      <c r="F139" s="54"/>
      <c r="G139" s="54"/>
      <c r="H139" s="54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49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</row>
    <row r="140" spans="1:65" ht="22.5" customHeight="1" x14ac:dyDescent="0.2">
      <c r="A140" s="51">
        <v>131</v>
      </c>
      <c r="B140" s="52"/>
      <c r="C140" s="53"/>
      <c r="D140" s="45"/>
      <c r="E140" s="53"/>
      <c r="F140" s="54"/>
      <c r="G140" s="54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49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</row>
    <row r="141" spans="1:65" ht="22.5" customHeight="1" x14ac:dyDescent="0.2">
      <c r="A141" s="51">
        <v>132</v>
      </c>
      <c r="B141" s="52"/>
      <c r="C141" s="53"/>
      <c r="D141" s="45"/>
      <c r="E141" s="53"/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49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</row>
    <row r="142" spans="1:65" ht="22.5" customHeight="1" x14ac:dyDescent="0.2">
      <c r="A142" s="51">
        <v>133</v>
      </c>
      <c r="B142" s="52"/>
      <c r="C142" s="53"/>
      <c r="D142" s="45"/>
      <c r="E142" s="53"/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49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</row>
    <row r="143" spans="1:65" ht="22.5" customHeight="1" x14ac:dyDescent="0.2">
      <c r="A143" s="51">
        <v>134</v>
      </c>
      <c r="B143" s="52"/>
      <c r="C143" s="53"/>
      <c r="D143" s="45"/>
      <c r="E143" s="53"/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49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</row>
    <row r="144" spans="1:65" ht="22.5" customHeight="1" x14ac:dyDescent="0.2">
      <c r="A144" s="51">
        <v>135</v>
      </c>
      <c r="B144" s="52"/>
      <c r="C144" s="53"/>
      <c r="D144" s="45"/>
      <c r="E144" s="53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49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</row>
    <row r="145" spans="1:65" ht="22.5" customHeight="1" x14ac:dyDescent="0.2">
      <c r="A145" s="51">
        <v>136</v>
      </c>
      <c r="B145" s="52"/>
      <c r="C145" s="53"/>
      <c r="D145" s="45"/>
      <c r="E145" s="53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49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</row>
    <row r="146" spans="1:65" ht="22.5" customHeight="1" x14ac:dyDescent="0.2">
      <c r="A146" s="51">
        <v>137</v>
      </c>
      <c r="B146" s="52"/>
      <c r="C146" s="53"/>
      <c r="D146" s="45"/>
      <c r="E146" s="53"/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49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</row>
    <row r="147" spans="1:65" ht="22.5" customHeight="1" x14ac:dyDescent="0.2">
      <c r="A147" s="51">
        <v>138</v>
      </c>
      <c r="B147" s="52"/>
      <c r="C147" s="53"/>
      <c r="D147" s="45"/>
      <c r="E147" s="53"/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49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</row>
    <row r="148" spans="1:65" ht="22.5" customHeight="1" x14ac:dyDescent="0.2">
      <c r="A148" s="51">
        <v>139</v>
      </c>
      <c r="B148" s="52"/>
      <c r="C148" s="53"/>
      <c r="D148" s="45"/>
      <c r="E148" s="53"/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49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</row>
    <row r="149" spans="1:65" ht="22.5" customHeight="1" x14ac:dyDescent="0.2">
      <c r="A149" s="51">
        <v>140</v>
      </c>
      <c r="B149" s="52"/>
      <c r="C149" s="53"/>
      <c r="D149" s="45"/>
      <c r="E149" s="53"/>
      <c r="F149" s="5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49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</row>
    <row r="150" spans="1:65" ht="22.5" customHeight="1" x14ac:dyDescent="0.2">
      <c r="A150" s="51">
        <v>141</v>
      </c>
      <c r="B150" s="52"/>
      <c r="C150" s="53"/>
      <c r="D150" s="45"/>
      <c r="E150" s="53"/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49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</row>
    <row r="151" spans="1:65" ht="22.5" customHeight="1" x14ac:dyDescent="0.2">
      <c r="A151" s="51">
        <v>142</v>
      </c>
      <c r="B151" s="52"/>
      <c r="C151" s="53"/>
      <c r="D151" s="45"/>
      <c r="E151" s="53"/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49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</row>
    <row r="152" spans="1:65" ht="22.5" customHeight="1" x14ac:dyDescent="0.2">
      <c r="A152" s="51">
        <v>143</v>
      </c>
      <c r="B152" s="52"/>
      <c r="C152" s="53"/>
      <c r="D152" s="45"/>
      <c r="E152" s="53"/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49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</row>
    <row r="153" spans="1:65" ht="22.5" customHeight="1" x14ac:dyDescent="0.2">
      <c r="A153" s="51">
        <v>144</v>
      </c>
      <c r="B153" s="52"/>
      <c r="C153" s="53"/>
      <c r="D153" s="45"/>
      <c r="E153" s="53"/>
      <c r="F153" s="5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49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</row>
    <row r="154" spans="1:65" ht="22.5" customHeight="1" x14ac:dyDescent="0.2">
      <c r="A154" s="51">
        <v>145</v>
      </c>
      <c r="B154" s="52"/>
      <c r="C154" s="53"/>
      <c r="D154" s="45"/>
      <c r="E154" s="53"/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49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</row>
    <row r="155" spans="1:65" ht="22.5" customHeight="1" x14ac:dyDescent="0.2">
      <c r="A155" s="51">
        <v>146</v>
      </c>
      <c r="B155" s="52"/>
      <c r="C155" s="53"/>
      <c r="D155" s="45"/>
      <c r="E155" s="53"/>
      <c r="F155" s="5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49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</row>
    <row r="156" spans="1:65" ht="22.5" customHeight="1" x14ac:dyDescent="0.2">
      <c r="A156" s="51">
        <v>147</v>
      </c>
      <c r="B156" s="52"/>
      <c r="C156" s="53"/>
      <c r="D156" s="45"/>
      <c r="E156" s="53"/>
      <c r="F156" s="5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49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</row>
    <row r="157" spans="1:65" ht="22.5" customHeight="1" x14ac:dyDescent="0.2">
      <c r="A157" s="51">
        <v>148</v>
      </c>
      <c r="B157" s="52"/>
      <c r="C157" s="53"/>
      <c r="D157" s="45"/>
      <c r="E157" s="53"/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49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</row>
    <row r="158" spans="1:65" ht="22.5" customHeight="1" x14ac:dyDescent="0.2">
      <c r="A158" s="51">
        <v>149</v>
      </c>
      <c r="B158" s="52"/>
      <c r="C158" s="53"/>
      <c r="D158" s="45"/>
      <c r="E158" s="53"/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49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</row>
    <row r="159" spans="1:65" ht="22.5" customHeight="1" x14ac:dyDescent="0.2">
      <c r="A159" s="51">
        <v>150</v>
      </c>
      <c r="B159" s="52"/>
      <c r="C159" s="53"/>
      <c r="D159" s="45"/>
      <c r="E159" s="53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49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</row>
    <row r="160" spans="1:65" ht="22.5" customHeight="1" x14ac:dyDescent="0.2">
      <c r="A160" s="51">
        <v>151</v>
      </c>
      <c r="B160" s="52"/>
      <c r="C160" s="53"/>
      <c r="D160" s="45"/>
      <c r="E160" s="53"/>
      <c r="F160" s="54"/>
      <c r="G160" s="54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49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</row>
    <row r="161" spans="1:65" ht="22.5" customHeight="1" x14ac:dyDescent="0.2">
      <c r="A161" s="51">
        <v>152</v>
      </c>
      <c r="B161" s="52"/>
      <c r="C161" s="53"/>
      <c r="D161" s="45"/>
      <c r="E161" s="53"/>
      <c r="F161" s="5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49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</row>
    <row r="162" spans="1:65" ht="22.5" customHeight="1" x14ac:dyDescent="0.2">
      <c r="A162" s="51">
        <v>153</v>
      </c>
      <c r="B162" s="52"/>
      <c r="C162" s="53"/>
      <c r="D162" s="45"/>
      <c r="E162" s="53"/>
      <c r="F162" s="5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49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</row>
    <row r="163" spans="1:65" ht="22.5" customHeight="1" x14ac:dyDescent="0.2">
      <c r="A163" s="51">
        <v>154</v>
      </c>
      <c r="B163" s="52"/>
      <c r="C163" s="53"/>
      <c r="D163" s="45"/>
      <c r="E163" s="53"/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49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</row>
    <row r="164" spans="1:65" ht="22.5" customHeight="1" x14ac:dyDescent="0.2">
      <c r="A164" s="51">
        <v>155</v>
      </c>
      <c r="B164" s="52"/>
      <c r="C164" s="53"/>
      <c r="D164" s="45"/>
      <c r="E164" s="53"/>
      <c r="F164" s="5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49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</row>
    <row r="165" spans="1:65" ht="22.5" customHeight="1" x14ac:dyDescent="0.2">
      <c r="A165" s="51">
        <v>156</v>
      </c>
      <c r="B165" s="52"/>
      <c r="C165" s="53"/>
      <c r="D165" s="45"/>
      <c r="E165" s="53"/>
      <c r="F165" s="5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49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</row>
    <row r="166" spans="1:65" ht="22.5" customHeight="1" x14ac:dyDescent="0.2">
      <c r="A166" s="51">
        <v>157</v>
      </c>
      <c r="B166" s="52"/>
      <c r="C166" s="53"/>
      <c r="D166" s="45"/>
      <c r="E166" s="53"/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49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</row>
    <row r="167" spans="1:65" ht="22.5" customHeight="1" x14ac:dyDescent="0.2">
      <c r="A167" s="51">
        <v>158</v>
      </c>
      <c r="B167" s="52"/>
      <c r="C167" s="53"/>
      <c r="D167" s="45"/>
      <c r="E167" s="53"/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49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</row>
    <row r="168" spans="1:65" ht="22.5" customHeight="1" x14ac:dyDescent="0.2">
      <c r="A168" s="51">
        <v>159</v>
      </c>
      <c r="B168" s="52"/>
      <c r="C168" s="53"/>
      <c r="D168" s="45"/>
      <c r="E168" s="53"/>
      <c r="F168" s="5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49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</row>
    <row r="169" spans="1:65" ht="22.5" customHeight="1" x14ac:dyDescent="0.2">
      <c r="A169" s="51">
        <v>160</v>
      </c>
      <c r="B169" s="52"/>
      <c r="C169" s="53"/>
      <c r="D169" s="45"/>
      <c r="E169" s="53"/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49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</row>
    <row r="170" spans="1:65" ht="22.5" customHeight="1" x14ac:dyDescent="0.2">
      <c r="A170" s="51">
        <v>161</v>
      </c>
      <c r="B170" s="52"/>
      <c r="C170" s="53"/>
      <c r="D170" s="45"/>
      <c r="E170" s="53"/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49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</row>
    <row r="171" spans="1:65" ht="22.5" customHeight="1" x14ac:dyDescent="0.2">
      <c r="A171" s="51">
        <v>162</v>
      </c>
      <c r="B171" s="52"/>
      <c r="C171" s="53"/>
      <c r="D171" s="45"/>
      <c r="E171" s="53"/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49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</row>
    <row r="172" spans="1:65" ht="22.5" customHeight="1" x14ac:dyDescent="0.2">
      <c r="A172" s="51">
        <v>163</v>
      </c>
      <c r="B172" s="52"/>
      <c r="C172" s="53"/>
      <c r="D172" s="45"/>
      <c r="E172" s="53"/>
      <c r="F172" s="5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49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</row>
    <row r="173" spans="1:65" ht="22.5" customHeight="1" x14ac:dyDescent="0.2">
      <c r="A173" s="51">
        <v>164</v>
      </c>
      <c r="B173" s="52"/>
      <c r="C173" s="53"/>
      <c r="D173" s="45"/>
      <c r="E173" s="53"/>
      <c r="F173" s="5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49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</row>
    <row r="174" spans="1:65" ht="22.5" customHeight="1" x14ac:dyDescent="0.2">
      <c r="A174" s="51">
        <v>165</v>
      </c>
      <c r="B174" s="52"/>
      <c r="C174" s="53"/>
      <c r="D174" s="45"/>
      <c r="E174" s="53"/>
      <c r="F174" s="5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49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</row>
    <row r="175" spans="1:65" ht="22.5" customHeight="1" x14ac:dyDescent="0.2">
      <c r="A175" s="51">
        <v>166</v>
      </c>
      <c r="B175" s="52"/>
      <c r="C175" s="53"/>
      <c r="D175" s="45"/>
      <c r="E175" s="53"/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49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</row>
    <row r="176" spans="1:65" ht="22.5" customHeight="1" x14ac:dyDescent="0.2">
      <c r="A176" s="51">
        <v>167</v>
      </c>
      <c r="B176" s="52"/>
      <c r="C176" s="53"/>
      <c r="D176" s="45"/>
      <c r="E176" s="53"/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49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</row>
    <row r="177" spans="1:65" ht="22.5" customHeight="1" x14ac:dyDescent="0.2">
      <c r="A177" s="51">
        <v>168</v>
      </c>
      <c r="B177" s="52"/>
      <c r="C177" s="53"/>
      <c r="D177" s="45"/>
      <c r="E177" s="53"/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49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</row>
    <row r="178" spans="1:65" ht="22.5" customHeight="1" x14ac:dyDescent="0.2">
      <c r="A178" s="51">
        <v>169</v>
      </c>
      <c r="B178" s="52"/>
      <c r="C178" s="53"/>
      <c r="D178" s="45"/>
      <c r="E178" s="53"/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49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</row>
    <row r="179" spans="1:65" ht="22.5" customHeight="1" x14ac:dyDescent="0.2">
      <c r="A179" s="51">
        <v>170</v>
      </c>
      <c r="B179" s="52"/>
      <c r="C179" s="53"/>
      <c r="D179" s="45"/>
      <c r="E179" s="53"/>
      <c r="F179" s="5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49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</row>
    <row r="180" spans="1:65" ht="22.5" customHeight="1" x14ac:dyDescent="0.2">
      <c r="A180" s="51">
        <v>171</v>
      </c>
      <c r="B180" s="52"/>
      <c r="C180" s="53"/>
      <c r="D180" s="45"/>
      <c r="E180" s="53"/>
      <c r="F180" s="5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49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</row>
    <row r="181" spans="1:65" ht="22.5" customHeight="1" x14ac:dyDescent="0.2">
      <c r="A181" s="51">
        <v>172</v>
      </c>
      <c r="B181" s="52"/>
      <c r="C181" s="53"/>
      <c r="D181" s="45"/>
      <c r="E181" s="53"/>
      <c r="F181" s="5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49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</row>
    <row r="182" spans="1:65" ht="22.5" customHeight="1" x14ac:dyDescent="0.2">
      <c r="A182" s="51">
        <v>173</v>
      </c>
      <c r="B182" s="52"/>
      <c r="C182" s="53"/>
      <c r="D182" s="45"/>
      <c r="E182" s="53"/>
      <c r="F182" s="5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49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</row>
    <row r="183" spans="1:65" ht="22.5" customHeight="1" x14ac:dyDescent="0.2">
      <c r="A183" s="51">
        <v>174</v>
      </c>
      <c r="B183" s="52"/>
      <c r="C183" s="53"/>
      <c r="D183" s="45"/>
      <c r="E183" s="53"/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49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</row>
    <row r="184" spans="1:65" ht="22.5" customHeight="1" x14ac:dyDescent="0.2">
      <c r="A184" s="51">
        <v>175</v>
      </c>
      <c r="B184" s="52"/>
      <c r="C184" s="53"/>
      <c r="D184" s="45"/>
      <c r="E184" s="53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49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</row>
    <row r="185" spans="1:65" ht="22.5" customHeight="1" x14ac:dyDescent="0.2">
      <c r="A185" s="51">
        <v>176</v>
      </c>
      <c r="B185" s="52"/>
      <c r="C185" s="53"/>
      <c r="D185" s="45"/>
      <c r="E185" s="53"/>
      <c r="F185" s="5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49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</row>
    <row r="186" spans="1:65" ht="22.5" customHeight="1" x14ac:dyDescent="0.2">
      <c r="A186" s="51">
        <v>177</v>
      </c>
      <c r="B186" s="52"/>
      <c r="C186" s="53"/>
      <c r="D186" s="45"/>
      <c r="E186" s="53"/>
      <c r="F186" s="5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49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</row>
    <row r="187" spans="1:65" ht="22.5" customHeight="1" x14ac:dyDescent="0.2">
      <c r="A187" s="51">
        <v>178</v>
      </c>
      <c r="B187" s="52"/>
      <c r="C187" s="53"/>
      <c r="D187" s="45"/>
      <c r="E187" s="53"/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49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</row>
    <row r="188" spans="1:65" ht="22.5" customHeight="1" x14ac:dyDescent="0.2">
      <c r="A188" s="51">
        <v>179</v>
      </c>
      <c r="B188" s="52"/>
      <c r="C188" s="53"/>
      <c r="D188" s="45"/>
      <c r="E188" s="53"/>
      <c r="F188" s="5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49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</row>
    <row r="189" spans="1:65" ht="22.5" customHeight="1" x14ac:dyDescent="0.2">
      <c r="A189" s="51">
        <v>180</v>
      </c>
      <c r="B189" s="52"/>
      <c r="C189" s="53"/>
      <c r="D189" s="45"/>
      <c r="E189" s="53"/>
      <c r="F189" s="5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49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</row>
    <row r="190" spans="1:65" ht="22.5" customHeight="1" x14ac:dyDescent="0.2">
      <c r="A190" s="51">
        <v>181</v>
      </c>
      <c r="B190" s="52"/>
      <c r="C190" s="53"/>
      <c r="D190" s="45"/>
      <c r="E190" s="53"/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49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</row>
    <row r="191" spans="1:65" ht="22.5" customHeight="1" x14ac:dyDescent="0.2">
      <c r="A191" s="51">
        <v>182</v>
      </c>
      <c r="B191" s="52"/>
      <c r="C191" s="53"/>
      <c r="D191" s="45"/>
      <c r="E191" s="53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49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</row>
    <row r="192" spans="1:65" ht="22.5" customHeight="1" x14ac:dyDescent="0.2">
      <c r="A192" s="51">
        <v>183</v>
      </c>
      <c r="B192" s="52"/>
      <c r="C192" s="53"/>
      <c r="D192" s="45"/>
      <c r="E192" s="53"/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49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</row>
    <row r="193" spans="1:65" ht="22.5" customHeight="1" x14ac:dyDescent="0.2">
      <c r="A193" s="51">
        <v>184</v>
      </c>
      <c r="B193" s="52"/>
      <c r="C193" s="53"/>
      <c r="D193" s="45"/>
      <c r="E193" s="53"/>
      <c r="F193" s="5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49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</row>
    <row r="194" spans="1:65" ht="22.5" customHeight="1" x14ac:dyDescent="0.2">
      <c r="A194" s="51">
        <v>185</v>
      </c>
      <c r="B194" s="52"/>
      <c r="C194" s="53"/>
      <c r="D194" s="45"/>
      <c r="E194" s="53"/>
      <c r="F194" s="5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49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</row>
    <row r="195" spans="1:65" ht="22.5" customHeight="1" x14ac:dyDescent="0.2">
      <c r="A195" s="51">
        <v>186</v>
      </c>
      <c r="B195" s="52"/>
      <c r="C195" s="53"/>
      <c r="D195" s="45"/>
      <c r="E195" s="53"/>
      <c r="F195" s="5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49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</row>
    <row r="196" spans="1:65" ht="22.5" customHeight="1" x14ac:dyDescent="0.2">
      <c r="A196" s="51">
        <v>187</v>
      </c>
      <c r="B196" s="52"/>
      <c r="C196" s="53"/>
      <c r="D196" s="45"/>
      <c r="E196" s="53"/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49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</row>
    <row r="197" spans="1:65" ht="22.5" customHeight="1" x14ac:dyDescent="0.2">
      <c r="A197" s="51">
        <v>188</v>
      </c>
      <c r="B197" s="52"/>
      <c r="C197" s="53"/>
      <c r="D197" s="45"/>
      <c r="E197" s="53"/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49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</row>
    <row r="198" spans="1:65" ht="22.5" customHeight="1" x14ac:dyDescent="0.2">
      <c r="A198" s="51">
        <v>189</v>
      </c>
      <c r="B198" s="52"/>
      <c r="C198" s="53"/>
      <c r="D198" s="45"/>
      <c r="E198" s="53"/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49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</row>
    <row r="199" spans="1:65" ht="22.5" customHeight="1" x14ac:dyDescent="0.2">
      <c r="A199" s="51">
        <v>190</v>
      </c>
      <c r="B199" s="52"/>
      <c r="C199" s="53"/>
      <c r="D199" s="45"/>
      <c r="E199" s="53"/>
      <c r="F199" s="5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49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</row>
    <row r="200" spans="1:65" ht="22.5" customHeight="1" x14ac:dyDescent="0.2">
      <c r="A200" s="51">
        <v>191</v>
      </c>
      <c r="B200" s="52"/>
      <c r="C200" s="53"/>
      <c r="D200" s="45"/>
      <c r="E200" s="53"/>
      <c r="F200" s="5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49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</row>
    <row r="201" spans="1:65" ht="22.5" customHeight="1" x14ac:dyDescent="0.2">
      <c r="A201" s="51">
        <v>192</v>
      </c>
      <c r="B201" s="52"/>
      <c r="C201" s="53"/>
      <c r="D201" s="45"/>
      <c r="E201" s="53"/>
      <c r="F201" s="5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49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</row>
    <row r="202" spans="1:65" ht="22.5" customHeight="1" x14ac:dyDescent="0.2">
      <c r="A202" s="51">
        <v>193</v>
      </c>
      <c r="B202" s="52"/>
      <c r="C202" s="53"/>
      <c r="D202" s="45"/>
      <c r="E202" s="53"/>
      <c r="F202" s="5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49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</row>
    <row r="203" spans="1:65" ht="22.5" customHeight="1" x14ac:dyDescent="0.2">
      <c r="A203" s="51">
        <v>194</v>
      </c>
      <c r="B203" s="52"/>
      <c r="C203" s="53"/>
      <c r="D203" s="45"/>
      <c r="E203" s="53"/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49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</row>
    <row r="204" spans="1:65" ht="22.5" customHeight="1" x14ac:dyDescent="0.2">
      <c r="A204" s="51">
        <v>195</v>
      </c>
      <c r="B204" s="52"/>
      <c r="C204" s="53"/>
      <c r="D204" s="45"/>
      <c r="E204" s="53"/>
      <c r="F204" s="5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49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</row>
    <row r="205" spans="1:65" ht="22.5" customHeight="1" x14ac:dyDescent="0.2">
      <c r="A205" s="51">
        <v>196</v>
      </c>
      <c r="B205" s="52"/>
      <c r="C205" s="53"/>
      <c r="D205" s="45"/>
      <c r="E205" s="53"/>
      <c r="F205" s="5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49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</row>
    <row r="206" spans="1:65" ht="22.5" customHeight="1" x14ac:dyDescent="0.2">
      <c r="A206" s="51">
        <v>197</v>
      </c>
      <c r="B206" s="52"/>
      <c r="C206" s="53"/>
      <c r="D206" s="45"/>
      <c r="E206" s="53"/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49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</row>
    <row r="207" spans="1:65" ht="22.5" customHeight="1" x14ac:dyDescent="0.2">
      <c r="A207" s="51">
        <v>198</v>
      </c>
      <c r="B207" s="52"/>
      <c r="C207" s="53"/>
      <c r="D207" s="45"/>
      <c r="E207" s="53"/>
      <c r="F207" s="5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49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</row>
    <row r="208" spans="1:65" ht="22.5" customHeight="1" x14ac:dyDescent="0.2">
      <c r="A208" s="51">
        <v>199</v>
      </c>
      <c r="B208" s="52"/>
      <c r="C208" s="53"/>
      <c r="D208" s="45"/>
      <c r="E208" s="53"/>
      <c r="F208" s="5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49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</row>
    <row r="209" spans="1:65" ht="22.5" customHeight="1" x14ac:dyDescent="0.2">
      <c r="A209" s="51">
        <v>200</v>
      </c>
      <c r="B209" s="52"/>
      <c r="C209" s="53"/>
      <c r="D209" s="45"/>
      <c r="E209" s="53"/>
      <c r="F209" s="5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49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</row>
  </sheetData>
  <sheetProtection insertColumns="0" insertRows="0" deleteColumns="0" deleteRows="0"/>
  <customSheetViews>
    <customSheetView guid="{5828AA3F-8CCF-4EE2-BCB4-EC19DAFB2C1A}" scale="98" showPageBreaks="1" printArea="1" view="pageBreakPreview" topLeftCell="A31">
      <selection activeCell="Z12" sqref="Z12"/>
      <rowBreaks count="4" manualBreakCount="4">
        <brk id="49" max="44" man="1"/>
        <brk id="89" max="44" man="1"/>
        <brk id="129" max="44" man="1"/>
        <brk id="169" max="44" man="1"/>
      </rowBreaks>
      <colBreaks count="1" manualBreakCount="1">
        <brk id="25" max="208" man="1"/>
      </colBreaks>
      <pageMargins left="0.35433070866141736" right="0.19685039370078741" top="0.62992125984251968" bottom="0.43307086614173229" header="0.31496062992125984" footer="0.31496062992125984"/>
      <printOptions horizontalCentered="1" verticalCentered="1"/>
      <pageSetup paperSize="9" scale="75" fitToWidth="3" fitToHeight="5" pageOrder="overThenDown" orientation="portrait" r:id="rId1"/>
    </customSheetView>
  </customSheetViews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howErrorMessage="1" sqref="D10:D209" xr:uid="{00000000-0002-0000-0400-000000000000}">
      <formula1>$BR$4:$BR$5</formula1>
    </dataValidation>
    <dataValidation type="list" allowBlank="1" showInputMessage="1" sqref="B10:B209" xr:uid="{00000000-0002-0000-0400-000001000000}">
      <formula1>$BS$4:$BS$5</formula1>
    </dataValidation>
  </dataValidations>
  <printOptions horizontalCentered="1" verticalCentered="1"/>
  <pageMargins left="0.35433070866141736" right="0.19685039370078741" top="0.62992125984251968" bottom="0.43307086614173229" header="0.31496062992125984" footer="0.31496062992125984"/>
  <pageSetup paperSize="9" scale="75" fitToWidth="3" fitToHeight="5" pageOrder="overThenDown" orientation="portrait" r:id="rId2"/>
  <rowBreaks count="4" manualBreakCount="4">
    <brk id="49" max="44" man="1"/>
    <brk id="89" max="44" man="1"/>
    <brk id="129" max="44" man="1"/>
    <brk id="169" max="44" man="1"/>
  </rowBreaks>
  <colBreaks count="1" manualBreakCount="1">
    <brk id="25" max="208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topLeftCell="A13" zoomScaleNormal="100" zoomScaleSheetLayoutView="100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116</v>
      </c>
      <c r="C1" s="72"/>
    </row>
    <row r="2" spans="1:6" ht="18.75" customHeight="1" x14ac:dyDescent="0.2">
      <c r="A2" s="165" t="s">
        <v>263</v>
      </c>
      <c r="B2" s="165"/>
      <c r="C2" s="165"/>
      <c r="D2" s="165"/>
      <c r="E2" s="165"/>
      <c r="F2" s="165"/>
    </row>
    <row r="3" spans="1:6" ht="18.75" customHeight="1" x14ac:dyDescent="0.2">
      <c r="A3" s="165" t="s">
        <v>54</v>
      </c>
      <c r="B3" s="165"/>
      <c r="C3" s="165"/>
      <c r="D3" s="165"/>
      <c r="E3" s="165"/>
      <c r="F3" s="165"/>
    </row>
    <row r="4" spans="1:6" ht="18.75" customHeight="1" x14ac:dyDescent="0.2">
      <c r="A4" s="165" t="s">
        <v>117</v>
      </c>
      <c r="B4" s="165"/>
      <c r="C4" s="165"/>
      <c r="D4" s="165"/>
      <c r="E4" s="165"/>
      <c r="F4" s="165"/>
    </row>
    <row r="5" spans="1:6" ht="18.75" customHeight="1" x14ac:dyDescent="0.2">
      <c r="A5" s="1" t="s">
        <v>118</v>
      </c>
    </row>
    <row r="6" spans="1:6" ht="18.75" customHeight="1" thickBot="1" x14ac:dyDescent="0.25">
      <c r="A6" s="166" t="s">
        <v>119</v>
      </c>
      <c r="B6" s="166"/>
      <c r="C6" s="73"/>
      <c r="D6" s="31" t="s">
        <v>120</v>
      </c>
      <c r="E6" s="167"/>
      <c r="F6" s="167"/>
    </row>
    <row r="7" spans="1:6" ht="18.75" customHeight="1" thickBot="1" x14ac:dyDescent="0.25">
      <c r="A7" s="31"/>
      <c r="B7" s="31"/>
      <c r="D7" s="31" t="s">
        <v>121</v>
      </c>
      <c r="E7" s="164"/>
      <c r="F7" s="164"/>
    </row>
    <row r="8" spans="1:6" ht="9" customHeight="1" x14ac:dyDescent="0.2"/>
    <row r="9" spans="1:6" ht="22.5" customHeight="1" x14ac:dyDescent="0.2">
      <c r="A9" s="157" t="s">
        <v>122</v>
      </c>
      <c r="B9" s="158"/>
      <c r="C9" s="159"/>
      <c r="D9" s="160"/>
      <c r="E9" s="157" t="s">
        <v>123</v>
      </c>
      <c r="F9" s="157"/>
    </row>
    <row r="10" spans="1:6" ht="22.5" customHeight="1" x14ac:dyDescent="0.2">
      <c r="A10" s="161" t="s">
        <v>124</v>
      </c>
      <c r="B10" s="135"/>
      <c r="C10" s="162"/>
      <c r="D10" s="163"/>
      <c r="E10" s="161"/>
      <c r="F10" s="161"/>
    </row>
    <row r="11" spans="1:6" ht="22.5" customHeight="1" x14ac:dyDescent="0.2">
      <c r="A11" s="125" t="s">
        <v>125</v>
      </c>
      <c r="B11" s="148"/>
      <c r="C11" s="153"/>
      <c r="D11" s="154"/>
      <c r="E11" s="154"/>
      <c r="F11" s="155"/>
    </row>
    <row r="12" spans="1:6" ht="33.75" customHeight="1" x14ac:dyDescent="0.2">
      <c r="A12" s="125" t="s">
        <v>126</v>
      </c>
      <c r="B12" s="148"/>
      <c r="C12" s="153"/>
      <c r="D12" s="154"/>
      <c r="E12" s="154"/>
      <c r="F12" s="155"/>
    </row>
    <row r="13" spans="1:6" ht="33.75" customHeight="1" x14ac:dyDescent="0.2">
      <c r="A13" s="125" t="s">
        <v>127</v>
      </c>
      <c r="B13" s="148"/>
      <c r="C13" s="153"/>
      <c r="D13" s="154"/>
      <c r="E13" s="154"/>
      <c r="F13" s="155"/>
    </row>
    <row r="14" spans="1:6" ht="33.75" customHeight="1" x14ac:dyDescent="0.2">
      <c r="A14" s="125" t="s">
        <v>128</v>
      </c>
      <c r="B14" s="148"/>
      <c r="C14" s="125"/>
      <c r="D14" s="125"/>
      <c r="E14" s="125"/>
      <c r="F14" s="125"/>
    </row>
    <row r="15" spans="1:6" ht="22.5" customHeight="1" x14ac:dyDescent="0.2">
      <c r="A15" s="125" t="s">
        <v>129</v>
      </c>
      <c r="B15" s="148"/>
      <c r="C15" s="153"/>
      <c r="D15" s="154"/>
      <c r="E15" s="154"/>
      <c r="F15" s="155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41" t="s">
        <v>130</v>
      </c>
      <c r="B18" s="74" t="s">
        <v>131</v>
      </c>
      <c r="C18" s="145" t="s">
        <v>232</v>
      </c>
      <c r="D18" s="145"/>
      <c r="E18" s="145"/>
      <c r="F18" s="146"/>
    </row>
    <row r="19" spans="1:6" ht="18.75" customHeight="1" x14ac:dyDescent="0.2">
      <c r="A19" s="142"/>
      <c r="B19" s="75" t="s">
        <v>9</v>
      </c>
      <c r="C19" s="153"/>
      <c r="D19" s="154"/>
      <c r="E19" s="154"/>
      <c r="F19" s="156"/>
    </row>
    <row r="20" spans="1:6" ht="18.75" customHeight="1" x14ac:dyDescent="0.2">
      <c r="A20" s="143"/>
      <c r="B20" s="76" t="s">
        <v>132</v>
      </c>
      <c r="C20" s="148"/>
      <c r="D20" s="149"/>
      <c r="E20" s="149"/>
      <c r="F20" s="150"/>
    </row>
    <row r="21" spans="1:6" ht="37.5" customHeight="1" thickBot="1" x14ac:dyDescent="0.25">
      <c r="A21" s="144"/>
      <c r="B21" s="77" t="s">
        <v>133</v>
      </c>
      <c r="C21" s="151"/>
      <c r="D21" s="151"/>
      <c r="E21" s="151"/>
      <c r="F21" s="152"/>
    </row>
    <row r="22" spans="1:6" ht="18.75" customHeight="1" x14ac:dyDescent="0.2">
      <c r="A22" s="141" t="s">
        <v>134</v>
      </c>
      <c r="B22" s="74" t="s">
        <v>131</v>
      </c>
      <c r="C22" s="145" t="s">
        <v>232</v>
      </c>
      <c r="D22" s="145"/>
      <c r="E22" s="145"/>
      <c r="F22" s="146"/>
    </row>
    <row r="23" spans="1:6" ht="18.75" customHeight="1" x14ac:dyDescent="0.2">
      <c r="A23" s="142"/>
      <c r="B23" s="75" t="s">
        <v>9</v>
      </c>
      <c r="C23" s="125"/>
      <c r="D23" s="125"/>
      <c r="E23" s="125"/>
      <c r="F23" s="147"/>
    </row>
    <row r="24" spans="1:6" ht="18.75" customHeight="1" x14ac:dyDescent="0.2">
      <c r="A24" s="143"/>
      <c r="B24" s="76" t="s">
        <v>132</v>
      </c>
      <c r="C24" s="148"/>
      <c r="D24" s="149"/>
      <c r="E24" s="149"/>
      <c r="F24" s="150"/>
    </row>
    <row r="25" spans="1:6" ht="37.5" customHeight="1" thickBot="1" x14ac:dyDescent="0.25">
      <c r="A25" s="144"/>
      <c r="B25" s="77" t="s">
        <v>133</v>
      </c>
      <c r="C25" s="151"/>
      <c r="D25" s="151"/>
      <c r="E25" s="151"/>
      <c r="F25" s="152"/>
    </row>
    <row r="26" spans="1:6" ht="18.75" customHeight="1" x14ac:dyDescent="0.2">
      <c r="A26" s="141" t="s">
        <v>135</v>
      </c>
      <c r="B26" s="74" t="s">
        <v>131</v>
      </c>
      <c r="C26" s="145" t="s">
        <v>232</v>
      </c>
      <c r="D26" s="145"/>
      <c r="E26" s="145"/>
      <c r="F26" s="146"/>
    </row>
    <row r="27" spans="1:6" ht="18.75" customHeight="1" x14ac:dyDescent="0.2">
      <c r="A27" s="142"/>
      <c r="B27" s="75" t="s">
        <v>9</v>
      </c>
      <c r="C27" s="125"/>
      <c r="D27" s="125"/>
      <c r="E27" s="125"/>
      <c r="F27" s="147"/>
    </row>
    <row r="28" spans="1:6" ht="18.75" customHeight="1" x14ac:dyDescent="0.2">
      <c r="A28" s="143"/>
      <c r="B28" s="76" t="s">
        <v>132</v>
      </c>
      <c r="C28" s="148"/>
      <c r="D28" s="149"/>
      <c r="E28" s="149"/>
      <c r="F28" s="150"/>
    </row>
    <row r="29" spans="1:6" ht="37.5" customHeight="1" thickBot="1" x14ac:dyDescent="0.25">
      <c r="A29" s="144"/>
      <c r="B29" s="77" t="s">
        <v>133</v>
      </c>
      <c r="C29" s="151"/>
      <c r="D29" s="151"/>
      <c r="E29" s="151"/>
      <c r="F29" s="152"/>
    </row>
    <row r="30" spans="1:6" ht="18.75" customHeight="1" x14ac:dyDescent="0.2">
      <c r="A30" s="141" t="s">
        <v>136</v>
      </c>
      <c r="B30" s="74" t="s">
        <v>131</v>
      </c>
      <c r="C30" s="145" t="s">
        <v>232</v>
      </c>
      <c r="D30" s="145"/>
      <c r="E30" s="145"/>
      <c r="F30" s="146"/>
    </row>
    <row r="31" spans="1:6" ht="18.75" customHeight="1" x14ac:dyDescent="0.2">
      <c r="A31" s="142"/>
      <c r="B31" s="75" t="s">
        <v>9</v>
      </c>
      <c r="C31" s="125"/>
      <c r="D31" s="125"/>
      <c r="E31" s="125"/>
      <c r="F31" s="147"/>
    </row>
    <row r="32" spans="1:6" ht="18.75" customHeight="1" x14ac:dyDescent="0.2">
      <c r="A32" s="143"/>
      <c r="B32" s="76" t="s">
        <v>132</v>
      </c>
      <c r="C32" s="148"/>
      <c r="D32" s="149"/>
      <c r="E32" s="149"/>
      <c r="F32" s="150"/>
    </row>
    <row r="33" spans="1:6" ht="37.5" customHeight="1" thickBot="1" x14ac:dyDescent="0.25">
      <c r="A33" s="144"/>
      <c r="B33" s="77" t="s">
        <v>133</v>
      </c>
      <c r="C33" s="151"/>
      <c r="D33" s="151"/>
      <c r="E33" s="151"/>
      <c r="F33" s="152"/>
    </row>
  </sheetData>
  <customSheetViews>
    <customSheetView guid="{5828AA3F-8CCF-4EE2-BCB4-EC19DAFB2C1A}" showPageBreaks="1" view="pageBreakPreview">
      <selection activeCell="A3" sqref="A3:F3"/>
      <pageMargins left="0.7" right="0.7" top="0.75" bottom="0.75" header="0.3" footer="0.3"/>
      <pageSetup paperSize="9" scale="97" orientation="portrait" r:id="rId1"/>
    </customSheetView>
  </customSheetViews>
  <mergeCells count="42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26:A29"/>
    <mergeCell ref="C26:F26"/>
    <mergeCell ref="C27:F27"/>
    <mergeCell ref="C28:F28"/>
    <mergeCell ref="C29:F29"/>
    <mergeCell ref="A22:A25"/>
    <mergeCell ref="C22:F22"/>
    <mergeCell ref="C23:F23"/>
    <mergeCell ref="C24:F24"/>
    <mergeCell ref="C25:F25"/>
    <mergeCell ref="A30:A33"/>
    <mergeCell ref="C30:F30"/>
    <mergeCell ref="C31:F31"/>
    <mergeCell ref="C32:F32"/>
    <mergeCell ref="C33:F33"/>
  </mergeCells>
  <phoneticPr fontId="1"/>
  <pageMargins left="0.7" right="0.7" top="0.75" bottom="0.75" header="0.3" footer="0.3"/>
  <pageSetup paperSize="9" scale="9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topLeftCell="A23" zoomScale="98" zoomScaleNormal="100" zoomScaleSheetLayoutView="98" workbookViewId="0">
      <selection activeCell="C14" sqref="C14:F14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116</v>
      </c>
      <c r="C2" s="72"/>
    </row>
    <row r="3" spans="1:6" ht="18.75" customHeight="1" x14ac:dyDescent="0.2">
      <c r="A3" s="165" t="s">
        <v>230</v>
      </c>
      <c r="B3" s="165"/>
      <c r="C3" s="165"/>
      <c r="D3" s="165"/>
      <c r="E3" s="165"/>
      <c r="F3" s="165"/>
    </row>
    <row r="4" spans="1:6" ht="18.75" customHeight="1" x14ac:dyDescent="0.2">
      <c r="A4" s="165" t="s">
        <v>54</v>
      </c>
      <c r="B4" s="165"/>
      <c r="C4" s="165"/>
      <c r="D4" s="165"/>
      <c r="E4" s="165"/>
      <c r="F4" s="165"/>
    </row>
    <row r="5" spans="1:6" ht="18.75" customHeight="1" x14ac:dyDescent="0.2">
      <c r="A5" s="165" t="s">
        <v>117</v>
      </c>
      <c r="B5" s="165"/>
      <c r="C5" s="165"/>
      <c r="D5" s="165"/>
      <c r="E5" s="165"/>
      <c r="F5" s="165"/>
    </row>
    <row r="6" spans="1:6" ht="18.75" customHeight="1" x14ac:dyDescent="0.2">
      <c r="A6" s="1" t="s">
        <v>118</v>
      </c>
    </row>
    <row r="7" spans="1:6" ht="18.75" customHeight="1" thickBot="1" x14ac:dyDescent="0.25">
      <c r="A7" s="166" t="s">
        <v>119</v>
      </c>
      <c r="B7" s="166"/>
      <c r="C7" s="73" t="s">
        <v>137</v>
      </c>
      <c r="D7" s="31" t="s">
        <v>120</v>
      </c>
      <c r="E7" s="167" t="s">
        <v>137</v>
      </c>
      <c r="F7" s="167"/>
    </row>
    <row r="8" spans="1:6" ht="18.75" customHeight="1" thickBot="1" x14ac:dyDescent="0.25">
      <c r="A8" s="31"/>
      <c r="B8" s="31"/>
      <c r="D8" s="31" t="s">
        <v>121</v>
      </c>
      <c r="E8" s="164" t="s">
        <v>138</v>
      </c>
      <c r="F8" s="164"/>
    </row>
    <row r="9" spans="1:6" ht="9" customHeight="1" x14ac:dyDescent="0.2"/>
    <row r="10" spans="1:6" ht="22.5" customHeight="1" x14ac:dyDescent="0.2">
      <c r="A10" s="157" t="s">
        <v>139</v>
      </c>
      <c r="B10" s="158"/>
      <c r="C10" s="159" t="s">
        <v>140</v>
      </c>
      <c r="D10" s="160"/>
      <c r="E10" s="157" t="s">
        <v>123</v>
      </c>
      <c r="F10" s="157"/>
    </row>
    <row r="11" spans="1:6" ht="22.5" customHeight="1" x14ac:dyDescent="0.2">
      <c r="A11" s="161" t="s">
        <v>124</v>
      </c>
      <c r="B11" s="135"/>
      <c r="C11" s="162" t="s">
        <v>140</v>
      </c>
      <c r="D11" s="163"/>
      <c r="E11" s="161" t="s">
        <v>141</v>
      </c>
      <c r="F11" s="161"/>
    </row>
    <row r="12" spans="1:6" ht="22.5" customHeight="1" x14ac:dyDescent="0.2">
      <c r="A12" s="125" t="s">
        <v>125</v>
      </c>
      <c r="B12" s="148"/>
      <c r="C12" s="153" t="s">
        <v>142</v>
      </c>
      <c r="D12" s="154"/>
      <c r="E12" s="154"/>
      <c r="F12" s="155"/>
    </row>
    <row r="13" spans="1:6" ht="33.75" customHeight="1" x14ac:dyDescent="0.2">
      <c r="A13" s="125" t="s">
        <v>126</v>
      </c>
      <c r="B13" s="148"/>
      <c r="C13" s="153" t="s">
        <v>143</v>
      </c>
      <c r="D13" s="154"/>
      <c r="E13" s="154"/>
      <c r="F13" s="155"/>
    </row>
    <row r="14" spans="1:6" ht="33.75" customHeight="1" x14ac:dyDescent="0.2">
      <c r="A14" s="125" t="s">
        <v>127</v>
      </c>
      <c r="B14" s="148"/>
      <c r="C14" s="153" t="s">
        <v>250</v>
      </c>
      <c r="D14" s="154"/>
      <c r="E14" s="154"/>
      <c r="F14" s="155"/>
    </row>
    <row r="15" spans="1:6" ht="33.75" customHeight="1" x14ac:dyDescent="0.2">
      <c r="A15" s="125" t="s">
        <v>128</v>
      </c>
      <c r="B15" s="148"/>
      <c r="C15" s="125"/>
      <c r="D15" s="125"/>
      <c r="E15" s="125"/>
      <c r="F15" s="125"/>
    </row>
    <row r="16" spans="1:6" ht="22.5" customHeight="1" x14ac:dyDescent="0.2">
      <c r="A16" s="125" t="s">
        <v>129</v>
      </c>
      <c r="B16" s="148"/>
      <c r="C16" s="153" t="s">
        <v>144</v>
      </c>
      <c r="D16" s="154"/>
      <c r="E16" s="154"/>
      <c r="F16" s="155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41" t="s">
        <v>130</v>
      </c>
      <c r="B19" s="74" t="s">
        <v>131</v>
      </c>
      <c r="C19" s="145" t="s">
        <v>233</v>
      </c>
      <c r="D19" s="145"/>
      <c r="E19" s="145"/>
      <c r="F19" s="146"/>
    </row>
    <row r="20" spans="1:6" ht="18.75" customHeight="1" x14ac:dyDescent="0.2">
      <c r="A20" s="142"/>
      <c r="B20" s="75" t="s">
        <v>9</v>
      </c>
      <c r="C20" s="153" t="s">
        <v>145</v>
      </c>
      <c r="D20" s="154"/>
      <c r="E20" s="154"/>
      <c r="F20" s="156"/>
    </row>
    <row r="21" spans="1:6" ht="18.75" customHeight="1" x14ac:dyDescent="0.2">
      <c r="A21" s="143"/>
      <c r="B21" s="76" t="s">
        <v>132</v>
      </c>
      <c r="C21" s="153">
        <v>7</v>
      </c>
      <c r="D21" s="154"/>
      <c r="E21" s="154"/>
      <c r="F21" s="156"/>
    </row>
    <row r="22" spans="1:6" ht="37.5" customHeight="1" thickBot="1" x14ac:dyDescent="0.25">
      <c r="A22" s="144"/>
      <c r="B22" s="77" t="s">
        <v>133</v>
      </c>
      <c r="C22" s="151"/>
      <c r="D22" s="151"/>
      <c r="E22" s="151"/>
      <c r="F22" s="152"/>
    </row>
    <row r="23" spans="1:6" ht="18.75" customHeight="1" x14ac:dyDescent="0.2">
      <c r="A23" s="141" t="s">
        <v>134</v>
      </c>
      <c r="B23" s="74" t="s">
        <v>131</v>
      </c>
      <c r="C23" s="145" t="s">
        <v>234</v>
      </c>
      <c r="D23" s="145"/>
      <c r="E23" s="145"/>
      <c r="F23" s="146"/>
    </row>
    <row r="24" spans="1:6" ht="18.75" customHeight="1" x14ac:dyDescent="0.2">
      <c r="A24" s="142"/>
      <c r="B24" s="75" t="s">
        <v>9</v>
      </c>
      <c r="C24" s="125"/>
      <c r="D24" s="125"/>
      <c r="E24" s="125"/>
      <c r="F24" s="147"/>
    </row>
    <row r="25" spans="1:6" ht="18.75" customHeight="1" x14ac:dyDescent="0.2">
      <c r="A25" s="143"/>
      <c r="B25" s="76" t="s">
        <v>132</v>
      </c>
      <c r="C25" s="148"/>
      <c r="D25" s="149"/>
      <c r="E25" s="149"/>
      <c r="F25" s="150"/>
    </row>
    <row r="26" spans="1:6" ht="37.5" customHeight="1" thickBot="1" x14ac:dyDescent="0.25">
      <c r="A26" s="144"/>
      <c r="B26" s="77" t="s">
        <v>133</v>
      </c>
      <c r="C26" s="151"/>
      <c r="D26" s="151"/>
      <c r="E26" s="151"/>
      <c r="F26" s="152"/>
    </row>
    <row r="27" spans="1:6" ht="18.75" customHeight="1" x14ac:dyDescent="0.2">
      <c r="A27" s="141" t="s">
        <v>135</v>
      </c>
      <c r="B27" s="74" t="s">
        <v>131</v>
      </c>
      <c r="C27" s="145" t="s">
        <v>234</v>
      </c>
      <c r="D27" s="145"/>
      <c r="E27" s="145"/>
      <c r="F27" s="146"/>
    </row>
    <row r="28" spans="1:6" ht="18.75" customHeight="1" x14ac:dyDescent="0.2">
      <c r="A28" s="142"/>
      <c r="B28" s="75" t="s">
        <v>9</v>
      </c>
      <c r="C28" s="125"/>
      <c r="D28" s="125"/>
      <c r="E28" s="125"/>
      <c r="F28" s="147"/>
    </row>
    <row r="29" spans="1:6" ht="18.75" customHeight="1" x14ac:dyDescent="0.2">
      <c r="A29" s="143"/>
      <c r="B29" s="76" t="s">
        <v>132</v>
      </c>
      <c r="C29" s="148"/>
      <c r="D29" s="149"/>
      <c r="E29" s="149"/>
      <c r="F29" s="150"/>
    </row>
    <row r="30" spans="1:6" ht="37.5" customHeight="1" thickBot="1" x14ac:dyDescent="0.25">
      <c r="A30" s="144"/>
      <c r="B30" s="77" t="s">
        <v>133</v>
      </c>
      <c r="C30" s="151"/>
      <c r="D30" s="151"/>
      <c r="E30" s="151"/>
      <c r="F30" s="152"/>
    </row>
    <row r="31" spans="1:6" ht="18.75" customHeight="1" x14ac:dyDescent="0.2">
      <c r="A31" s="141" t="s">
        <v>136</v>
      </c>
      <c r="B31" s="74" t="s">
        <v>131</v>
      </c>
      <c r="C31" s="145" t="s">
        <v>234</v>
      </c>
      <c r="D31" s="145"/>
      <c r="E31" s="145"/>
      <c r="F31" s="146"/>
    </row>
    <row r="32" spans="1:6" ht="18.75" customHeight="1" x14ac:dyDescent="0.2">
      <c r="A32" s="142"/>
      <c r="B32" s="75" t="s">
        <v>9</v>
      </c>
      <c r="C32" s="125"/>
      <c r="D32" s="125"/>
      <c r="E32" s="125"/>
      <c r="F32" s="147"/>
    </row>
    <row r="33" spans="1:6" ht="18.75" customHeight="1" x14ac:dyDescent="0.2">
      <c r="A33" s="143"/>
      <c r="B33" s="76" t="s">
        <v>132</v>
      </c>
      <c r="C33" s="148"/>
      <c r="D33" s="149"/>
      <c r="E33" s="149"/>
      <c r="F33" s="150"/>
    </row>
    <row r="34" spans="1:6" ht="37.5" customHeight="1" thickBot="1" x14ac:dyDescent="0.25">
      <c r="A34" s="144"/>
      <c r="B34" s="77" t="s">
        <v>133</v>
      </c>
      <c r="C34" s="151"/>
      <c r="D34" s="151"/>
      <c r="E34" s="151"/>
      <c r="F34" s="152"/>
    </row>
  </sheetData>
  <customSheetViews>
    <customSheetView guid="{5828AA3F-8CCF-4EE2-BCB4-EC19DAFB2C1A}" scale="98" showPageBreaks="1" view="pageBreakPreview" topLeftCell="A16">
      <selection activeCell="C14" sqref="C14:F14"/>
      <pageMargins left="0.7" right="0.7" top="0.75" bottom="0.75" header="0.3" footer="0.3"/>
      <pageSetup paperSize="9" scale="97" orientation="portrait" r:id="rId1"/>
    </customSheetView>
  </customSheetViews>
  <mergeCells count="42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27:A30"/>
    <mergeCell ref="C27:F27"/>
    <mergeCell ref="C28:F28"/>
    <mergeCell ref="C29:F29"/>
    <mergeCell ref="C30:F30"/>
    <mergeCell ref="A23:A26"/>
    <mergeCell ref="C23:F23"/>
    <mergeCell ref="C24:F24"/>
    <mergeCell ref="C25:F25"/>
    <mergeCell ref="C26:F26"/>
    <mergeCell ref="A31:A34"/>
    <mergeCell ref="C31:F31"/>
    <mergeCell ref="C32:F32"/>
    <mergeCell ref="C33:F33"/>
    <mergeCell ref="C34:F34"/>
  </mergeCells>
  <phoneticPr fontId="1"/>
  <pageMargins left="0.7" right="0.7" top="0.75" bottom="0.75" header="0.3" footer="0.3"/>
  <pageSetup paperSize="9" scale="9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topLeftCell="A18" zoomScale="118" zoomScaleNormal="100" zoomScaleSheetLayoutView="118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146</v>
      </c>
      <c r="C1" s="72"/>
    </row>
    <row r="2" spans="1:6" ht="18.75" customHeight="1" x14ac:dyDescent="0.2">
      <c r="A2" s="165" t="s">
        <v>263</v>
      </c>
      <c r="B2" s="165"/>
      <c r="C2" s="165"/>
      <c r="D2" s="165"/>
      <c r="E2" s="165"/>
      <c r="F2" s="165"/>
    </row>
    <row r="3" spans="1:6" ht="18.75" customHeight="1" x14ac:dyDescent="0.2">
      <c r="A3" s="165" t="s">
        <v>54</v>
      </c>
      <c r="B3" s="165"/>
      <c r="C3" s="165"/>
      <c r="D3" s="165"/>
      <c r="E3" s="165"/>
      <c r="F3" s="165"/>
    </row>
    <row r="4" spans="1:6" ht="18.75" customHeight="1" x14ac:dyDescent="0.2">
      <c r="A4" s="165" t="s">
        <v>147</v>
      </c>
      <c r="B4" s="165"/>
      <c r="C4" s="165"/>
      <c r="D4" s="165"/>
      <c r="E4" s="165"/>
      <c r="F4" s="165"/>
    </row>
    <row r="5" spans="1:6" ht="18.75" customHeight="1" x14ac:dyDescent="0.2">
      <c r="A5" s="1" t="s">
        <v>118</v>
      </c>
    </row>
    <row r="6" spans="1:6" ht="18.75" customHeight="1" thickBot="1" x14ac:dyDescent="0.25">
      <c r="A6" s="166" t="s">
        <v>119</v>
      </c>
      <c r="B6" s="166"/>
      <c r="C6" s="73"/>
      <c r="D6" s="31" t="s">
        <v>120</v>
      </c>
      <c r="E6" s="167"/>
      <c r="F6" s="167"/>
    </row>
    <row r="7" spans="1:6" ht="18.75" customHeight="1" thickBot="1" x14ac:dyDescent="0.25">
      <c r="A7" s="31"/>
      <c r="B7" s="31"/>
      <c r="D7" s="31" t="s">
        <v>121</v>
      </c>
      <c r="E7" s="164"/>
      <c r="F7" s="164"/>
    </row>
    <row r="8" spans="1:6" ht="9" customHeight="1" x14ac:dyDescent="0.2"/>
    <row r="9" spans="1:6" ht="22.5" customHeight="1" x14ac:dyDescent="0.2">
      <c r="A9" s="157" t="s">
        <v>139</v>
      </c>
      <c r="B9" s="158"/>
      <c r="C9" s="159"/>
      <c r="D9" s="160"/>
      <c r="E9" s="157" t="s">
        <v>123</v>
      </c>
      <c r="F9" s="157"/>
    </row>
    <row r="10" spans="1:6" ht="22.5" customHeight="1" x14ac:dyDescent="0.2">
      <c r="A10" s="161" t="s">
        <v>148</v>
      </c>
      <c r="B10" s="135"/>
      <c r="C10" s="162"/>
      <c r="D10" s="163"/>
      <c r="E10" s="161"/>
      <c r="F10" s="161"/>
    </row>
    <row r="11" spans="1:6" ht="46.5" customHeight="1" x14ac:dyDescent="0.2">
      <c r="A11" s="168" t="s">
        <v>149</v>
      </c>
      <c r="B11" s="169"/>
      <c r="C11" s="148"/>
      <c r="D11" s="149"/>
      <c r="E11" s="149"/>
      <c r="F11" s="170"/>
    </row>
    <row r="12" spans="1:6" ht="36.75" customHeight="1" x14ac:dyDescent="0.2">
      <c r="A12" s="168" t="s">
        <v>150</v>
      </c>
      <c r="B12" s="169"/>
      <c r="C12" s="148"/>
      <c r="D12" s="149"/>
      <c r="E12" s="149"/>
      <c r="F12" s="170"/>
    </row>
    <row r="13" spans="1:6" ht="45" customHeight="1" x14ac:dyDescent="0.2">
      <c r="A13" s="125" t="s">
        <v>128</v>
      </c>
      <c r="B13" s="148"/>
      <c r="C13" s="125"/>
      <c r="D13" s="125"/>
      <c r="E13" s="125"/>
      <c r="F13" s="125"/>
    </row>
    <row r="14" spans="1:6" ht="22.5" customHeight="1" x14ac:dyDescent="0.2">
      <c r="A14" s="125" t="s">
        <v>129</v>
      </c>
      <c r="B14" s="148"/>
      <c r="C14" s="153"/>
      <c r="D14" s="154"/>
      <c r="E14" s="154"/>
      <c r="F14" s="155"/>
    </row>
    <row r="15" spans="1:6" ht="10.5" customHeight="1" x14ac:dyDescent="0.2"/>
    <row r="16" spans="1:6" ht="18.75" customHeight="1" thickBot="1" x14ac:dyDescent="0.25"/>
    <row r="17" spans="1:6" ht="22.5" customHeight="1" x14ac:dyDescent="0.2">
      <c r="A17" s="141" t="s">
        <v>130</v>
      </c>
      <c r="B17" s="74" t="s">
        <v>131</v>
      </c>
      <c r="C17" s="145" t="s">
        <v>232</v>
      </c>
      <c r="D17" s="145"/>
      <c r="E17" s="145"/>
      <c r="F17" s="146"/>
    </row>
    <row r="18" spans="1:6" ht="22.5" customHeight="1" x14ac:dyDescent="0.2">
      <c r="A18" s="142"/>
      <c r="B18" s="75" t="s">
        <v>9</v>
      </c>
      <c r="C18" s="153"/>
      <c r="D18" s="154"/>
      <c r="E18" s="154"/>
      <c r="F18" s="156"/>
    </row>
    <row r="19" spans="1:6" ht="37.5" customHeight="1" thickBot="1" x14ac:dyDescent="0.25">
      <c r="A19" s="144"/>
      <c r="B19" s="78" t="s">
        <v>132</v>
      </c>
      <c r="C19" s="151"/>
      <c r="D19" s="151"/>
      <c r="E19" s="151"/>
      <c r="F19" s="152"/>
    </row>
    <row r="20" spans="1:6" ht="22.5" customHeight="1" x14ac:dyDescent="0.2">
      <c r="A20" s="141" t="s">
        <v>134</v>
      </c>
      <c r="B20" s="74" t="s">
        <v>131</v>
      </c>
      <c r="C20" s="145" t="s">
        <v>232</v>
      </c>
      <c r="D20" s="145"/>
      <c r="E20" s="145"/>
      <c r="F20" s="146"/>
    </row>
    <row r="21" spans="1:6" ht="22.5" customHeight="1" x14ac:dyDescent="0.2">
      <c r="A21" s="142"/>
      <c r="B21" s="75" t="s">
        <v>9</v>
      </c>
      <c r="C21" s="125"/>
      <c r="D21" s="125"/>
      <c r="E21" s="125"/>
      <c r="F21" s="147"/>
    </row>
    <row r="22" spans="1:6" ht="37.5" customHeight="1" thickBot="1" x14ac:dyDescent="0.25">
      <c r="A22" s="144"/>
      <c r="B22" s="78" t="s">
        <v>132</v>
      </c>
      <c r="C22" s="151"/>
      <c r="D22" s="151"/>
      <c r="E22" s="151"/>
      <c r="F22" s="152"/>
    </row>
    <row r="23" spans="1:6" ht="22.5" customHeight="1" x14ac:dyDescent="0.2">
      <c r="A23" s="141" t="s">
        <v>135</v>
      </c>
      <c r="B23" s="74" t="s">
        <v>131</v>
      </c>
      <c r="C23" s="145" t="s">
        <v>232</v>
      </c>
      <c r="D23" s="145"/>
      <c r="E23" s="145"/>
      <c r="F23" s="146"/>
    </row>
    <row r="24" spans="1:6" ht="22.5" customHeight="1" x14ac:dyDescent="0.2">
      <c r="A24" s="142"/>
      <c r="B24" s="75" t="s">
        <v>9</v>
      </c>
      <c r="C24" s="125"/>
      <c r="D24" s="125"/>
      <c r="E24" s="125"/>
      <c r="F24" s="147"/>
    </row>
    <row r="25" spans="1:6" ht="37.5" customHeight="1" thickBot="1" x14ac:dyDescent="0.25">
      <c r="A25" s="144"/>
      <c r="B25" s="78" t="s">
        <v>132</v>
      </c>
      <c r="C25" s="151"/>
      <c r="D25" s="151"/>
      <c r="E25" s="151"/>
      <c r="F25" s="152"/>
    </row>
    <row r="26" spans="1:6" ht="22.5" customHeight="1" x14ac:dyDescent="0.2">
      <c r="A26" s="141" t="s">
        <v>136</v>
      </c>
      <c r="B26" s="74" t="s">
        <v>131</v>
      </c>
      <c r="C26" s="145" t="s">
        <v>232</v>
      </c>
      <c r="D26" s="145"/>
      <c r="E26" s="145"/>
      <c r="F26" s="146"/>
    </row>
    <row r="27" spans="1:6" ht="22.5" customHeight="1" x14ac:dyDescent="0.2">
      <c r="A27" s="142"/>
      <c r="B27" s="75" t="s">
        <v>9</v>
      </c>
      <c r="C27" s="125"/>
      <c r="D27" s="125"/>
      <c r="E27" s="125"/>
      <c r="F27" s="147"/>
    </row>
    <row r="28" spans="1:6" ht="37.5" customHeight="1" thickBot="1" x14ac:dyDescent="0.25">
      <c r="A28" s="144"/>
      <c r="B28" s="78" t="s">
        <v>132</v>
      </c>
      <c r="C28" s="151"/>
      <c r="D28" s="151"/>
      <c r="E28" s="151"/>
      <c r="F28" s="152"/>
    </row>
  </sheetData>
  <customSheetViews>
    <customSheetView guid="{5828AA3F-8CCF-4EE2-BCB4-EC19DAFB2C1A}" scale="118" showPageBreaks="1" view="pageBreakPreview" topLeftCell="A22">
      <selection activeCell="A3" sqref="A3:F3"/>
      <pageMargins left="0.7" right="0.7" top="0.75" bottom="0.75" header="0.3" footer="0.3"/>
      <pageSetup paperSize="9" scale="97" orientation="portrait" r:id="rId1"/>
    </customSheetView>
  </customSheetViews>
  <mergeCells count="36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7:A19"/>
    <mergeCell ref="C17:F17"/>
    <mergeCell ref="C18:F18"/>
    <mergeCell ref="C19:F19"/>
    <mergeCell ref="A26:A28"/>
    <mergeCell ref="C26:F26"/>
    <mergeCell ref="C27:F27"/>
    <mergeCell ref="C28:F28"/>
    <mergeCell ref="A20:A22"/>
    <mergeCell ref="C20:F20"/>
    <mergeCell ref="C21:F21"/>
    <mergeCell ref="C22:F22"/>
    <mergeCell ref="A23:A25"/>
    <mergeCell ref="C23:F23"/>
    <mergeCell ref="C24:F24"/>
    <mergeCell ref="C25:F25"/>
  </mergeCells>
  <phoneticPr fontId="1"/>
  <pageMargins left="0.7" right="0.7" top="0.75" bottom="0.75" header="0.3" footer="0.3"/>
  <pageSetup paperSize="9" scale="97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topLeftCell="A23" zoomScale="106" zoomScaleNormal="100" zoomScaleSheetLayoutView="106" workbookViewId="0">
      <selection activeCell="C13" sqref="C13:F13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146</v>
      </c>
      <c r="C2" s="72"/>
    </row>
    <row r="3" spans="1:6" ht="18.75" customHeight="1" x14ac:dyDescent="0.2">
      <c r="A3" s="165" t="s">
        <v>230</v>
      </c>
      <c r="B3" s="165"/>
      <c r="C3" s="165"/>
      <c r="D3" s="165"/>
      <c r="E3" s="165"/>
      <c r="F3" s="165"/>
    </row>
    <row r="4" spans="1:6" ht="18.75" customHeight="1" x14ac:dyDescent="0.2">
      <c r="A4" s="165" t="s">
        <v>54</v>
      </c>
      <c r="B4" s="165"/>
      <c r="C4" s="165"/>
      <c r="D4" s="165"/>
      <c r="E4" s="165"/>
      <c r="F4" s="165"/>
    </row>
    <row r="5" spans="1:6" ht="18.75" customHeight="1" x14ac:dyDescent="0.2">
      <c r="A5" s="165" t="s">
        <v>147</v>
      </c>
      <c r="B5" s="165"/>
      <c r="C5" s="165"/>
      <c r="D5" s="165"/>
      <c r="E5" s="165"/>
      <c r="F5" s="165"/>
    </row>
    <row r="6" spans="1:6" ht="18.75" customHeight="1" x14ac:dyDescent="0.2">
      <c r="A6" s="1" t="s">
        <v>118</v>
      </c>
    </row>
    <row r="7" spans="1:6" ht="18.75" customHeight="1" thickBot="1" x14ac:dyDescent="0.25">
      <c r="A7" s="166" t="s">
        <v>119</v>
      </c>
      <c r="B7" s="166"/>
      <c r="C7" s="73" t="s">
        <v>137</v>
      </c>
      <c r="D7" s="31" t="s">
        <v>120</v>
      </c>
      <c r="E7" s="167" t="s">
        <v>137</v>
      </c>
      <c r="F7" s="167"/>
    </row>
    <row r="8" spans="1:6" ht="18.75" customHeight="1" thickBot="1" x14ac:dyDescent="0.25">
      <c r="A8" s="31"/>
      <c r="B8" s="31"/>
      <c r="D8" s="31" t="s">
        <v>121</v>
      </c>
      <c r="E8" s="164" t="s">
        <v>151</v>
      </c>
      <c r="F8" s="164"/>
    </row>
    <row r="9" spans="1:6" ht="9" customHeight="1" x14ac:dyDescent="0.2"/>
    <row r="10" spans="1:6" ht="22.5" customHeight="1" x14ac:dyDescent="0.2">
      <c r="A10" s="157" t="s">
        <v>152</v>
      </c>
      <c r="B10" s="158"/>
      <c r="C10" s="159" t="s">
        <v>153</v>
      </c>
      <c r="D10" s="160"/>
      <c r="E10" s="157" t="s">
        <v>123</v>
      </c>
      <c r="F10" s="157"/>
    </row>
    <row r="11" spans="1:6" ht="22.5" customHeight="1" x14ac:dyDescent="0.2">
      <c r="A11" s="161" t="s">
        <v>148</v>
      </c>
      <c r="B11" s="135"/>
      <c r="C11" s="162" t="s">
        <v>140</v>
      </c>
      <c r="D11" s="163"/>
      <c r="E11" s="161" t="s">
        <v>141</v>
      </c>
      <c r="F11" s="161"/>
    </row>
    <row r="12" spans="1:6" ht="46.5" customHeight="1" x14ac:dyDescent="0.2">
      <c r="A12" s="168" t="s">
        <v>149</v>
      </c>
      <c r="B12" s="169"/>
      <c r="C12" s="174" t="s">
        <v>154</v>
      </c>
      <c r="D12" s="154"/>
      <c r="E12" s="154"/>
      <c r="F12" s="155"/>
    </row>
    <row r="13" spans="1:6" ht="36.75" customHeight="1" x14ac:dyDescent="0.2">
      <c r="A13" s="168" t="s">
        <v>150</v>
      </c>
      <c r="B13" s="169"/>
      <c r="C13" s="153" t="s">
        <v>137</v>
      </c>
      <c r="D13" s="154"/>
      <c r="E13" s="154"/>
      <c r="F13" s="155"/>
    </row>
    <row r="14" spans="1:6" ht="45" customHeight="1" x14ac:dyDescent="0.2">
      <c r="A14" s="125" t="s">
        <v>128</v>
      </c>
      <c r="B14" s="148"/>
      <c r="C14" s="125"/>
      <c r="D14" s="125"/>
      <c r="E14" s="125"/>
      <c r="F14" s="125"/>
    </row>
    <row r="15" spans="1:6" ht="22.5" customHeight="1" x14ac:dyDescent="0.2">
      <c r="A15" s="125" t="s">
        <v>129</v>
      </c>
      <c r="B15" s="148"/>
      <c r="C15" s="153" t="s">
        <v>144</v>
      </c>
      <c r="D15" s="154"/>
      <c r="E15" s="154"/>
      <c r="F15" s="155"/>
    </row>
    <row r="16" spans="1:6" ht="10.5" customHeight="1" x14ac:dyDescent="0.2"/>
    <row r="17" spans="1:6" ht="18.75" customHeight="1" thickBot="1" x14ac:dyDescent="0.25"/>
    <row r="18" spans="1:6" ht="22.5" customHeight="1" x14ac:dyDescent="0.2">
      <c r="A18" s="141" t="s">
        <v>130</v>
      </c>
      <c r="B18" s="74" t="s">
        <v>131</v>
      </c>
      <c r="C18" s="145" t="s">
        <v>235</v>
      </c>
      <c r="D18" s="145"/>
      <c r="E18" s="145"/>
      <c r="F18" s="146"/>
    </row>
    <row r="19" spans="1:6" ht="22.5" customHeight="1" x14ac:dyDescent="0.2">
      <c r="A19" s="142"/>
      <c r="B19" s="75" t="s">
        <v>9</v>
      </c>
      <c r="C19" s="153" t="s">
        <v>145</v>
      </c>
      <c r="D19" s="154"/>
      <c r="E19" s="154"/>
      <c r="F19" s="156"/>
    </row>
    <row r="20" spans="1:6" ht="37.5" customHeight="1" thickBot="1" x14ac:dyDescent="0.25">
      <c r="A20" s="144"/>
      <c r="B20" s="78" t="s">
        <v>132</v>
      </c>
      <c r="C20" s="171">
        <v>8</v>
      </c>
      <c r="D20" s="172"/>
      <c r="E20" s="172"/>
      <c r="F20" s="173"/>
    </row>
    <row r="21" spans="1:6" ht="22.5" customHeight="1" x14ac:dyDescent="0.2">
      <c r="A21" s="141" t="s">
        <v>134</v>
      </c>
      <c r="B21" s="74" t="s">
        <v>131</v>
      </c>
      <c r="C21" s="145" t="s">
        <v>236</v>
      </c>
      <c r="D21" s="145"/>
      <c r="E21" s="145"/>
      <c r="F21" s="146"/>
    </row>
    <row r="22" spans="1:6" ht="22.5" customHeight="1" x14ac:dyDescent="0.2">
      <c r="A22" s="142"/>
      <c r="B22" s="75" t="s">
        <v>9</v>
      </c>
      <c r="C22" s="125"/>
      <c r="D22" s="125"/>
      <c r="E22" s="125"/>
      <c r="F22" s="147"/>
    </row>
    <row r="23" spans="1:6" ht="37.5" customHeight="1" thickBot="1" x14ac:dyDescent="0.25">
      <c r="A23" s="144"/>
      <c r="B23" s="78" t="s">
        <v>132</v>
      </c>
      <c r="C23" s="151"/>
      <c r="D23" s="151"/>
      <c r="E23" s="151"/>
      <c r="F23" s="152"/>
    </row>
    <row r="24" spans="1:6" ht="22.5" customHeight="1" x14ac:dyDescent="0.2">
      <c r="A24" s="141" t="s">
        <v>135</v>
      </c>
      <c r="B24" s="74" t="s">
        <v>131</v>
      </c>
      <c r="C24" s="145" t="s">
        <v>236</v>
      </c>
      <c r="D24" s="145"/>
      <c r="E24" s="145"/>
      <c r="F24" s="146"/>
    </row>
    <row r="25" spans="1:6" ht="22.5" customHeight="1" x14ac:dyDescent="0.2">
      <c r="A25" s="142"/>
      <c r="B25" s="75" t="s">
        <v>9</v>
      </c>
      <c r="C25" s="125"/>
      <c r="D25" s="125"/>
      <c r="E25" s="125"/>
      <c r="F25" s="147"/>
    </row>
    <row r="26" spans="1:6" ht="37.5" customHeight="1" thickBot="1" x14ac:dyDescent="0.25">
      <c r="A26" s="144"/>
      <c r="B26" s="78" t="s">
        <v>132</v>
      </c>
      <c r="C26" s="151"/>
      <c r="D26" s="151"/>
      <c r="E26" s="151"/>
      <c r="F26" s="152"/>
    </row>
    <row r="27" spans="1:6" ht="22.5" customHeight="1" x14ac:dyDescent="0.2">
      <c r="A27" s="141" t="s">
        <v>136</v>
      </c>
      <c r="B27" s="74" t="s">
        <v>131</v>
      </c>
      <c r="C27" s="145" t="s">
        <v>236</v>
      </c>
      <c r="D27" s="145"/>
      <c r="E27" s="145"/>
      <c r="F27" s="146"/>
    </row>
    <row r="28" spans="1:6" ht="22.5" customHeight="1" x14ac:dyDescent="0.2">
      <c r="A28" s="142"/>
      <c r="B28" s="75" t="s">
        <v>9</v>
      </c>
      <c r="C28" s="125"/>
      <c r="D28" s="125"/>
      <c r="E28" s="125"/>
      <c r="F28" s="147"/>
    </row>
    <row r="29" spans="1:6" ht="37.5" customHeight="1" thickBot="1" x14ac:dyDescent="0.25">
      <c r="A29" s="144"/>
      <c r="B29" s="78" t="s">
        <v>132</v>
      </c>
      <c r="C29" s="151"/>
      <c r="D29" s="151"/>
      <c r="E29" s="151"/>
      <c r="F29" s="152"/>
    </row>
  </sheetData>
  <customSheetViews>
    <customSheetView guid="{5828AA3F-8CCF-4EE2-BCB4-EC19DAFB2C1A}" scale="106" showPageBreaks="1" view="pageBreakPreview">
      <selection activeCell="C13" sqref="C13:F13"/>
      <pageMargins left="0.7" right="0.7" top="0.75" bottom="0.75" header="0.3" footer="0.3"/>
      <pageSetup paperSize="9" scale="97" orientation="portrait" r:id="rId1"/>
    </customSheetView>
  </customSheetViews>
  <mergeCells count="36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0"/>
    <mergeCell ref="C18:F18"/>
    <mergeCell ref="C19:F19"/>
    <mergeCell ref="C20:F20"/>
    <mergeCell ref="A27:A29"/>
    <mergeCell ref="C27:F27"/>
    <mergeCell ref="C28:F28"/>
    <mergeCell ref="C29:F29"/>
    <mergeCell ref="A21:A23"/>
    <mergeCell ref="C21:F21"/>
    <mergeCell ref="C22:F22"/>
    <mergeCell ref="C23:F23"/>
    <mergeCell ref="A24:A26"/>
    <mergeCell ref="C24:F24"/>
    <mergeCell ref="C25:F25"/>
    <mergeCell ref="C26:F26"/>
  </mergeCells>
  <phoneticPr fontId="1"/>
  <pageMargins left="0.7" right="0.7" top="0.75" bottom="0.75" header="0.3" footer="0.3"/>
  <pageSetup paperSize="9" scale="9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3-1予算 </vt:lpstr>
      <vt:lpstr>3-2計画書</vt:lpstr>
      <vt:lpstr>3-2例</vt:lpstr>
      <vt:lpstr>3-3参加者名簿</vt:lpstr>
      <vt:lpstr>3-3例</vt:lpstr>
      <vt:lpstr>3-4トップコーチ計画</vt:lpstr>
      <vt:lpstr>3-4例</vt:lpstr>
      <vt:lpstr>3-5医科学サポート計画</vt:lpstr>
      <vt:lpstr>3-5例</vt:lpstr>
      <vt:lpstr>3-6若手指導者計画</vt:lpstr>
      <vt:lpstr>3-6例</vt:lpstr>
      <vt:lpstr>3-7特殊事業開催計画</vt:lpstr>
      <vt:lpstr>3-7例</vt:lpstr>
      <vt:lpstr>'3-1予算 '!Print_Area</vt:lpstr>
      <vt:lpstr>'3-2計画書'!Print_Area</vt:lpstr>
      <vt:lpstr>'3-2例'!Print_Area</vt:lpstr>
      <vt:lpstr>'3-3参加者名簿'!Print_Area</vt:lpstr>
      <vt:lpstr>'3-3例'!Print_Area</vt:lpstr>
      <vt:lpstr>'3-1予算 '!Print_Titles</vt:lpstr>
      <vt:lpstr>'3-2計画書'!Print_Titles</vt:lpstr>
      <vt:lpstr>'3-2例'!Print_Titles</vt:lpstr>
      <vt:lpstr>'3-3参加者名簿'!Print_Titles</vt:lpstr>
      <vt:lpstr>'3-3例'!Print_Titles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浅野 博允</cp:lastModifiedBy>
  <cp:lastPrinted>2024-04-17T01:10:41Z</cp:lastPrinted>
  <dcterms:created xsi:type="dcterms:W3CDTF">2019-01-10T08:17:16Z</dcterms:created>
  <dcterms:modified xsi:type="dcterms:W3CDTF">2024-04-17T01:11:34Z</dcterms:modified>
</cp:coreProperties>
</file>