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kengik!$A$297</definedName>
    <definedName name="_xlnm.Print_Area" localSheetId="0">kengik!$A$1:$X$259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W18" i="1" l="1"/>
  <c r="X18" i="1"/>
  <c r="V18" i="1"/>
  <c r="G18" i="1"/>
  <c r="E18" i="1"/>
  <c r="E13" i="1"/>
  <c r="G13" i="1"/>
  <c r="I13" i="1"/>
  <c r="K13" i="1"/>
  <c r="M13" i="1"/>
  <c r="O13" i="1"/>
  <c r="Q13" i="1"/>
  <c r="Q8" i="1"/>
  <c r="O8" i="1"/>
  <c r="M8" i="1"/>
  <c r="K8" i="1"/>
  <c r="I8" i="1"/>
  <c r="G8" i="1"/>
  <c r="E8" i="1"/>
  <c r="W61" i="1"/>
  <c r="X61" i="1"/>
  <c r="V61" i="1"/>
  <c r="W133" i="1"/>
  <c r="V133" i="1"/>
  <c r="V140" i="1"/>
  <c r="W140" i="1"/>
  <c r="K230" i="1" l="1"/>
  <c r="I206" i="1"/>
  <c r="G192" i="1"/>
  <c r="M192" i="1"/>
  <c r="O178" i="1"/>
  <c r="M178" i="1"/>
  <c r="K178" i="1"/>
  <c r="R116" i="1"/>
  <c r="R31" i="1" l="1"/>
  <c r="R18" i="1"/>
  <c r="I259" i="1" l="1"/>
  <c r="R248" i="1"/>
  <c r="R247" i="1"/>
  <c r="R246" i="1"/>
  <c r="W253" i="1"/>
  <c r="V253" i="1"/>
  <c r="I253" i="1"/>
  <c r="G253" i="1"/>
  <c r="E253" i="1"/>
  <c r="R252" i="1"/>
  <c r="R251" i="1"/>
  <c r="R250" i="1"/>
  <c r="R249" i="1"/>
  <c r="R245" i="1"/>
  <c r="G140" i="1"/>
  <c r="E140" i="1"/>
  <c r="R140" i="1" s="1"/>
  <c r="R139" i="1"/>
  <c r="R138" i="1"/>
  <c r="R44" i="1"/>
  <c r="W240" i="1"/>
  <c r="V240" i="1"/>
  <c r="I240" i="1"/>
  <c r="G240" i="1"/>
  <c r="E240" i="1"/>
  <c r="R239" i="1"/>
  <c r="R238" i="1"/>
  <c r="R237" i="1"/>
  <c r="R236" i="1"/>
  <c r="R235" i="1"/>
  <c r="R111" i="1"/>
  <c r="R71" i="1"/>
  <c r="R86" i="1"/>
  <c r="R253" i="1" l="1"/>
  <c r="R240" i="1"/>
  <c r="W199" i="1"/>
  <c r="V199" i="1"/>
  <c r="G199" i="1"/>
  <c r="E199" i="1"/>
  <c r="R198" i="1"/>
  <c r="R197" i="1"/>
  <c r="R96" i="1"/>
  <c r="R66" i="1"/>
  <c r="R165" i="1"/>
  <c r="R199" i="1" l="1"/>
  <c r="R76" i="1"/>
  <c r="R145" i="1"/>
  <c r="G133" i="1"/>
  <c r="E133" i="1"/>
  <c r="R132" i="1"/>
  <c r="R131" i="1"/>
  <c r="R133" i="1" l="1"/>
  <c r="R39" i="1" l="1"/>
  <c r="W259" i="1" l="1"/>
  <c r="G259" i="1"/>
  <c r="E259" i="1"/>
  <c r="R205" i="1"/>
  <c r="R171" i="1"/>
  <c r="R258" i="1"/>
  <c r="W230" i="1"/>
  <c r="V230" i="1"/>
  <c r="I230" i="1"/>
  <c r="G230" i="1"/>
  <c r="E230" i="1"/>
  <c r="R229" i="1"/>
  <c r="R228" i="1"/>
  <c r="R227" i="1"/>
  <c r="R226" i="1"/>
  <c r="R225" i="1"/>
  <c r="R224" i="1"/>
  <c r="W206" i="1"/>
  <c r="V206" i="1"/>
  <c r="G206" i="1"/>
  <c r="E206" i="1"/>
  <c r="R204" i="1"/>
  <c r="R91" i="1"/>
  <c r="R259" i="1" l="1"/>
  <c r="R206" i="1"/>
  <c r="R230" i="1"/>
  <c r="W219" i="1" l="1"/>
  <c r="V219" i="1"/>
  <c r="W192" i="1"/>
  <c r="V192" i="1"/>
  <c r="W178" i="1"/>
  <c r="V178" i="1"/>
  <c r="R155" i="1"/>
  <c r="R150" i="1"/>
  <c r="R49" i="1"/>
  <c r="R218" i="1"/>
  <c r="R217" i="1"/>
  <c r="R216" i="1"/>
  <c r="R215" i="1"/>
  <c r="R214" i="1"/>
  <c r="R213" i="1"/>
  <c r="R212" i="1"/>
  <c r="R211" i="1"/>
  <c r="R23" i="1"/>
  <c r="R191" i="1"/>
  <c r="R190" i="1"/>
  <c r="R189" i="1"/>
  <c r="R188" i="1"/>
  <c r="R187" i="1"/>
  <c r="R186" i="1"/>
  <c r="R185" i="1"/>
  <c r="R184" i="1"/>
  <c r="R183" i="1"/>
  <c r="R177" i="1"/>
  <c r="R176" i="1"/>
  <c r="R175" i="1"/>
  <c r="R174" i="1"/>
  <c r="R172" i="1"/>
  <c r="R173" i="1"/>
  <c r="R170" i="1"/>
  <c r="R81" i="1"/>
  <c r="R160" i="1"/>
  <c r="R121" i="1"/>
  <c r="R106" i="1"/>
  <c r="R60" i="1"/>
  <c r="R59" i="1"/>
  <c r="R54" i="1"/>
  <c r="R126" i="1"/>
  <c r="R101" i="1"/>
  <c r="K219" i="1"/>
  <c r="I219" i="1"/>
  <c r="G219" i="1"/>
  <c r="E219" i="1"/>
  <c r="K192" i="1"/>
  <c r="I192" i="1"/>
  <c r="E192" i="1"/>
  <c r="I178" i="1"/>
  <c r="G178" i="1"/>
  <c r="E178" i="1"/>
  <c r="R219" i="1" l="1"/>
  <c r="R192" i="1"/>
  <c r="R178" i="1"/>
  <c r="I61" i="1"/>
  <c r="G61" i="1"/>
  <c r="E61" i="1"/>
  <c r="R61" i="1" l="1"/>
</calcChain>
</file>

<file path=xl/sharedStrings.xml><?xml version="1.0" encoding="utf-8"?>
<sst xmlns="http://schemas.openxmlformats.org/spreadsheetml/2006/main" count="1138" uniqueCount="320">
  <si>
    <t>現在</t>
  </si>
  <si>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</si>
  <si>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</si>
  <si>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</si>
  <si>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</si>
  <si>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</si>
  <si>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</si>
  <si>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</si>
  <si>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</si>
  <si>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</si>
  <si>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計</t>
  </si>
  <si>
    <t>開票率</t>
  </si>
  <si>
    <t>切捨て票</t>
  </si>
  <si>
    <t>属しない票</t>
  </si>
  <si>
    <t>総数</t>
  </si>
  <si>
    <t>その他</t>
  </si>
  <si>
    <t>投票率</t>
  </si>
  <si>
    <t>無所属</t>
  </si>
  <si>
    <t>日本共産党</t>
  </si>
  <si>
    <t>自由民主党</t>
  </si>
  <si>
    <t>桜井  敏行</t>
  </si>
  <si>
    <t xml:space="preserve"> 市川市</t>
  </si>
  <si>
    <t xml:space="preserve"> 船橋市</t>
  </si>
  <si>
    <t xml:space="preserve"> 野田市</t>
  </si>
  <si>
    <t xml:space="preserve"> 関宿町</t>
  </si>
  <si>
    <t>＊野田・関宿計</t>
  </si>
  <si>
    <t>松本　正二</t>
  </si>
  <si>
    <t xml:space="preserve"> 佐倉市</t>
  </si>
  <si>
    <t xml:space="preserve"> 柏市</t>
  </si>
  <si>
    <t>あざみ  崇一</t>
  </si>
  <si>
    <t xml:space="preserve"> 流山市</t>
  </si>
  <si>
    <t xml:space="preserve"> 君津市</t>
  </si>
  <si>
    <t xml:space="preserve"> 富津市</t>
  </si>
  <si>
    <t xml:space="preserve"> 浦安市</t>
  </si>
  <si>
    <t xml:space="preserve"> 酒々井町</t>
  </si>
  <si>
    <t xml:space="preserve"> 印旛村</t>
  </si>
  <si>
    <t xml:space="preserve"> 本埜村</t>
  </si>
  <si>
    <t xml:space="preserve"> 栄町</t>
  </si>
  <si>
    <t>＊印旛郡計</t>
  </si>
  <si>
    <t xml:space="preserve"> 下総町</t>
  </si>
  <si>
    <t xml:space="preserve"> 神崎町</t>
  </si>
  <si>
    <t xml:space="preserve"> 大栄町</t>
  </si>
  <si>
    <t xml:space="preserve"> 小見川町</t>
  </si>
  <si>
    <t xml:space="preserve"> 山田町</t>
  </si>
  <si>
    <t xml:space="preserve"> 栗源町</t>
  </si>
  <si>
    <t xml:space="preserve"> 多古町</t>
  </si>
  <si>
    <t xml:space="preserve"> 干潟町</t>
  </si>
  <si>
    <t xml:space="preserve"> 東庄町</t>
  </si>
  <si>
    <t>＊香取郡計</t>
  </si>
  <si>
    <t xml:space="preserve"> 大網白里町</t>
  </si>
  <si>
    <t xml:space="preserve"> 九十九里町</t>
  </si>
  <si>
    <t xml:space="preserve"> 成東町</t>
  </si>
  <si>
    <t xml:space="preserve"> 山武町</t>
  </si>
  <si>
    <t xml:space="preserve"> 蓮沼村</t>
  </si>
  <si>
    <t xml:space="preserve"> 松尾町</t>
  </si>
  <si>
    <t xml:space="preserve"> 横芝町</t>
  </si>
  <si>
    <t xml:space="preserve"> 芝山町</t>
  </si>
  <si>
    <t>＊山武郡計</t>
  </si>
  <si>
    <t>市区町村＼候補者</t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</si>
  <si>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</si>
  <si>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</si>
  <si>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市川市選挙区</t>
    <phoneticPr fontId="3"/>
  </si>
  <si>
    <t xml:space="preserve"> 船橋市選挙区</t>
    <phoneticPr fontId="3"/>
  </si>
  <si>
    <t xml:space="preserve"> 柏市選挙区</t>
    <phoneticPr fontId="3"/>
  </si>
  <si>
    <t xml:space="preserve"> 流山市選挙区</t>
    <phoneticPr fontId="3"/>
  </si>
  <si>
    <t xml:space="preserve"> 君津市選挙区</t>
    <phoneticPr fontId="3"/>
  </si>
  <si>
    <t xml:space="preserve"> 富津市選挙区</t>
    <phoneticPr fontId="3"/>
  </si>
  <si>
    <t xml:space="preserve"> 浦安市選挙区</t>
    <phoneticPr fontId="3"/>
  </si>
  <si>
    <t>香取郡選挙区</t>
    <phoneticPr fontId="3"/>
  </si>
  <si>
    <t>山武郡選挙区</t>
    <phoneticPr fontId="3"/>
  </si>
  <si>
    <t>○無投票の選挙区</t>
    <phoneticPr fontId="3"/>
  </si>
  <si>
    <t>選挙区名</t>
    <rPh sb="0" eb="3">
      <t>センキョク</t>
    </rPh>
    <rPh sb="3" eb="4">
      <t>メイ</t>
    </rPh>
    <phoneticPr fontId="3"/>
  </si>
  <si>
    <t>党派</t>
    <rPh sb="0" eb="2">
      <t>トウハ</t>
    </rPh>
    <phoneticPr fontId="3"/>
  </si>
  <si>
    <t>野田市・関宿町選挙区</t>
    <rPh sb="2" eb="3">
      <t>シ</t>
    </rPh>
    <rPh sb="6" eb="7">
      <t>マチ</t>
    </rPh>
    <phoneticPr fontId="3"/>
  </si>
  <si>
    <t>自由民主党</t>
    <rPh sb="0" eb="2">
      <t>ジユウ</t>
    </rPh>
    <rPh sb="2" eb="5">
      <t>ミンシュトウ</t>
    </rPh>
    <phoneticPr fontId="3"/>
  </si>
  <si>
    <t>氏名または通称</t>
    <rPh sb="0" eb="2">
      <t>シメイ</t>
    </rPh>
    <rPh sb="5" eb="7">
      <t>ツウショウ</t>
    </rPh>
    <phoneticPr fontId="3"/>
  </si>
  <si>
    <t>飯島　重雄</t>
    <rPh sb="0" eb="2">
      <t>イイジマ</t>
    </rPh>
    <rPh sb="3" eb="5">
      <t>シゲオ</t>
    </rPh>
    <phoneticPr fontId="3"/>
  </si>
  <si>
    <t>日本社会党</t>
    <rPh sb="0" eb="2">
      <t>ニホン</t>
    </rPh>
    <rPh sb="2" eb="5">
      <t>シャカイトウ</t>
    </rPh>
    <phoneticPr fontId="3"/>
  </si>
  <si>
    <t xml:space="preserve"> 習志野市選挙区</t>
    <rPh sb="1" eb="4">
      <t>ナラシノ</t>
    </rPh>
    <phoneticPr fontId="3"/>
  </si>
  <si>
    <t>村上　睦郎</t>
    <rPh sb="0" eb="2">
      <t>ムラカミ</t>
    </rPh>
    <rPh sb="3" eb="4">
      <t>ムツ</t>
    </rPh>
    <rPh sb="4" eb="5">
      <t>ロウ</t>
    </rPh>
    <phoneticPr fontId="3"/>
  </si>
  <si>
    <t xml:space="preserve"> 習志野市</t>
    <rPh sb="1" eb="4">
      <t>ナラシノ</t>
    </rPh>
    <phoneticPr fontId="3"/>
  </si>
  <si>
    <t xml:space="preserve"> 市原市選挙区</t>
    <rPh sb="1" eb="3">
      <t>イチハラ</t>
    </rPh>
    <rPh sb="3" eb="4">
      <t>シ</t>
    </rPh>
    <phoneticPr fontId="3"/>
  </si>
  <si>
    <t xml:space="preserve"> 市原市</t>
    <rPh sb="1" eb="3">
      <t>イチハラ</t>
    </rPh>
    <rPh sb="3" eb="4">
      <t>シ</t>
    </rPh>
    <phoneticPr fontId="3"/>
  </si>
  <si>
    <t>江原　まさのり</t>
    <rPh sb="0" eb="2">
      <t>エハラ</t>
    </rPh>
    <phoneticPr fontId="3"/>
  </si>
  <si>
    <t xml:space="preserve"> 八千代市選挙区</t>
    <rPh sb="1" eb="4">
      <t>ヤチヨ</t>
    </rPh>
    <rPh sb="4" eb="5">
      <t>シ</t>
    </rPh>
    <phoneticPr fontId="3"/>
  </si>
  <si>
    <t xml:space="preserve"> 八千代市</t>
    <rPh sb="1" eb="4">
      <t>ヤチヨ</t>
    </rPh>
    <rPh sb="4" eb="5">
      <t>シ</t>
    </rPh>
    <phoneticPr fontId="3"/>
  </si>
  <si>
    <t>とみた　悦行</t>
    <rPh sb="4" eb="5">
      <t>エツ</t>
    </rPh>
    <rPh sb="5" eb="6">
      <t>イ</t>
    </rPh>
    <phoneticPr fontId="3"/>
  </si>
  <si>
    <t>前田　けん一郎</t>
    <rPh sb="0" eb="2">
      <t>マエダ</t>
    </rPh>
    <rPh sb="5" eb="7">
      <t>イチロウ</t>
    </rPh>
    <phoneticPr fontId="3"/>
  </si>
  <si>
    <t>田中　昭一</t>
    <rPh sb="0" eb="2">
      <t>タナカ</t>
    </rPh>
    <rPh sb="3" eb="5">
      <t>ショウイチ</t>
    </rPh>
    <phoneticPr fontId="3"/>
  </si>
  <si>
    <t>渡辺　もと子</t>
    <rPh sb="0" eb="2">
      <t>ワタナベ</t>
    </rPh>
    <rPh sb="5" eb="6">
      <t>コ</t>
    </rPh>
    <phoneticPr fontId="3"/>
  </si>
  <si>
    <t>松本　かづな</t>
    <rPh sb="0" eb="2">
      <t>マツモト</t>
    </rPh>
    <phoneticPr fontId="3"/>
  </si>
  <si>
    <t>太田　いくたか</t>
    <rPh sb="0" eb="2">
      <t>オオタ</t>
    </rPh>
    <phoneticPr fontId="3"/>
  </si>
  <si>
    <t>北角　とらお</t>
    <rPh sb="0" eb="2">
      <t>キタカク</t>
    </rPh>
    <phoneticPr fontId="3"/>
  </si>
  <si>
    <t xml:space="preserve"> 白井町</t>
    <rPh sb="1" eb="4">
      <t>シロイマチ</t>
    </rPh>
    <phoneticPr fontId="3"/>
  </si>
  <si>
    <t xml:space="preserve"> 印西町</t>
    <rPh sb="1" eb="3">
      <t>インザイ</t>
    </rPh>
    <rPh sb="3" eb="4">
      <t>マチ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</si>
  <si>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</si>
  <si>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</si>
  <si>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</si>
  <si>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>朝比奈　正行</t>
    <rPh sb="0" eb="3">
      <t>アサヒナ</t>
    </rPh>
    <rPh sb="4" eb="6">
      <t>マサユキ</t>
    </rPh>
    <phoneticPr fontId="3"/>
  </si>
  <si>
    <t>小川　ひろお</t>
    <rPh sb="0" eb="2">
      <t>オガワ</t>
    </rPh>
    <phoneticPr fontId="3"/>
  </si>
  <si>
    <t>市原　利彦</t>
    <rPh sb="0" eb="2">
      <t>イチハラ</t>
    </rPh>
    <rPh sb="3" eb="5">
      <t>トシヒコ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</si>
  <si>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</si>
  <si>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</si>
  <si>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>みうら　隆</t>
    <rPh sb="4" eb="5">
      <t>タカシ</t>
    </rPh>
    <phoneticPr fontId="3"/>
  </si>
  <si>
    <t xml:space="preserve"> 千葉市選挙区</t>
    <rPh sb="4" eb="7">
      <t>センキョク</t>
    </rPh>
    <phoneticPr fontId="3"/>
  </si>
  <si>
    <t xml:space="preserve"> 千葉市</t>
    <phoneticPr fontId="3"/>
  </si>
  <si>
    <t xml:space="preserve"> 千葉市</t>
    <phoneticPr fontId="3"/>
  </si>
  <si>
    <t>公明党</t>
    <rPh sb="2" eb="3">
      <t>トウ</t>
    </rPh>
    <phoneticPr fontId="3"/>
  </si>
  <si>
    <t>民社党</t>
    <rPh sb="0" eb="1">
      <t>ミン</t>
    </rPh>
    <phoneticPr fontId="3"/>
  </si>
  <si>
    <t>花沢　三郎</t>
    <rPh sb="0" eb="2">
      <t>ハナザワ</t>
    </rPh>
    <rPh sb="3" eb="5">
      <t>サブロウ</t>
    </rPh>
    <phoneticPr fontId="3"/>
  </si>
  <si>
    <t>酒井　いわお</t>
    <rPh sb="0" eb="2">
      <t>サカイ</t>
    </rPh>
    <phoneticPr fontId="3"/>
  </si>
  <si>
    <t>吉原　鉄治</t>
    <rPh sb="0" eb="2">
      <t>ヨシハラ</t>
    </rPh>
    <rPh sb="3" eb="5">
      <t>テツジ</t>
    </rPh>
    <phoneticPr fontId="3"/>
  </si>
  <si>
    <t>のせ　ひでのぶ</t>
    <phoneticPr fontId="3"/>
  </si>
  <si>
    <t>山本　鉄男</t>
    <rPh sb="0" eb="2">
      <t>ヤマモト</t>
    </rPh>
    <rPh sb="3" eb="5">
      <t>テツオ</t>
    </rPh>
    <phoneticPr fontId="3"/>
  </si>
  <si>
    <t>小柴　れい子</t>
    <rPh sb="0" eb="2">
      <t>コシバ</t>
    </rPh>
    <rPh sb="5" eb="6">
      <t>コ</t>
    </rPh>
    <phoneticPr fontId="3"/>
  </si>
  <si>
    <t>市川　福平</t>
    <rPh sb="0" eb="2">
      <t>イチカワ</t>
    </rPh>
    <rPh sb="3" eb="5">
      <t>フクヘイ</t>
    </rPh>
    <phoneticPr fontId="3"/>
  </si>
  <si>
    <t>公明党</t>
    <rPh sb="0" eb="3">
      <t>コウメイトウ</t>
    </rPh>
    <phoneticPr fontId="3"/>
  </si>
  <si>
    <t>相川　久雄</t>
    <rPh sb="0" eb="2">
      <t>アイカワ</t>
    </rPh>
    <rPh sb="3" eb="5">
      <t>ヒサオ</t>
    </rPh>
    <phoneticPr fontId="3"/>
  </si>
  <si>
    <t>鈴木　ひろ子</t>
    <rPh sb="0" eb="2">
      <t>スズキ</t>
    </rPh>
    <rPh sb="5" eb="6">
      <t>コ</t>
    </rPh>
    <phoneticPr fontId="3"/>
  </si>
  <si>
    <t>日本共産党</t>
    <rPh sb="0" eb="2">
      <t>ニホン</t>
    </rPh>
    <rPh sb="2" eb="5">
      <t>キョウサントウ</t>
    </rPh>
    <phoneticPr fontId="3"/>
  </si>
  <si>
    <t>民社党</t>
    <rPh sb="0" eb="3">
      <t>ミンシャトウ</t>
    </rPh>
    <phoneticPr fontId="3"/>
  </si>
  <si>
    <t>金子　和夫</t>
    <rPh sb="0" eb="2">
      <t>カネコ</t>
    </rPh>
    <rPh sb="3" eb="5">
      <t>カズオ</t>
    </rPh>
    <phoneticPr fontId="3"/>
  </si>
  <si>
    <t>戸田　しずお</t>
    <rPh sb="0" eb="2">
      <t>トダ</t>
    </rPh>
    <phoneticPr fontId="3"/>
  </si>
  <si>
    <t>安藤　信吉</t>
    <rPh sb="0" eb="2">
      <t>アンドウ</t>
    </rPh>
    <rPh sb="3" eb="5">
      <t>シンキチ</t>
    </rPh>
    <phoneticPr fontId="3"/>
  </si>
  <si>
    <t>池田　しづお</t>
    <rPh sb="0" eb="2">
      <t>イケダ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</si>
  <si>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</si>
  <si>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</si>
  <si>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>川井　敏久</t>
    <rPh sb="0" eb="2">
      <t>カワイ</t>
    </rPh>
    <rPh sb="3" eb="5">
      <t>トシヒサ</t>
    </rPh>
    <phoneticPr fontId="3"/>
  </si>
  <si>
    <t>古田　れい子</t>
    <rPh sb="0" eb="2">
      <t>フルタ</t>
    </rPh>
    <rPh sb="5" eb="6">
      <t>コ</t>
    </rPh>
    <phoneticPr fontId="3"/>
  </si>
  <si>
    <t>無所属</t>
    <rPh sb="0" eb="3">
      <t>ムショゾク</t>
    </rPh>
    <phoneticPr fontId="3"/>
  </si>
  <si>
    <t>柳田　祥子</t>
    <rPh sb="0" eb="2">
      <t>ヤナギダ</t>
    </rPh>
    <rPh sb="3" eb="5">
      <t>ショウコ</t>
    </rPh>
    <phoneticPr fontId="3"/>
  </si>
  <si>
    <t>高橋　正八郎</t>
    <rPh sb="0" eb="2">
      <t>タカハシ</t>
    </rPh>
    <rPh sb="3" eb="4">
      <t>ショウ</t>
    </rPh>
    <rPh sb="4" eb="6">
      <t>ハチロウ</t>
    </rPh>
    <phoneticPr fontId="3"/>
  </si>
  <si>
    <t xml:space="preserve"> 八街町</t>
    <rPh sb="1" eb="3">
      <t>ヤチマタ</t>
    </rPh>
    <phoneticPr fontId="3"/>
  </si>
  <si>
    <t>林　もとお</t>
    <rPh sb="0" eb="1">
      <t>ハヤシ</t>
    </rPh>
    <phoneticPr fontId="3"/>
  </si>
  <si>
    <t>すがや　喜一</t>
    <rPh sb="4" eb="6">
      <t>キイチ</t>
    </rPh>
    <phoneticPr fontId="3"/>
  </si>
  <si>
    <t xml:space="preserve"> 八日市場市選挙区</t>
    <rPh sb="1" eb="5">
      <t>ヨウカイチバ</t>
    </rPh>
    <rPh sb="5" eb="6">
      <t>シ</t>
    </rPh>
    <phoneticPr fontId="3"/>
  </si>
  <si>
    <t xml:space="preserve"> 八日市場市</t>
    <rPh sb="1" eb="5">
      <t>ヨウカイチバ</t>
    </rPh>
    <rPh sb="5" eb="6">
      <t>シ</t>
    </rPh>
    <phoneticPr fontId="3"/>
  </si>
  <si>
    <t>匝瑳郡選挙区</t>
    <rPh sb="0" eb="2">
      <t>ソウサ</t>
    </rPh>
    <rPh sb="3" eb="6">
      <t>センキョク</t>
    </rPh>
    <phoneticPr fontId="3"/>
  </si>
  <si>
    <t xml:space="preserve"> 光町</t>
    <rPh sb="1" eb="2">
      <t>ヒカリ</t>
    </rPh>
    <phoneticPr fontId="3"/>
  </si>
  <si>
    <t xml:space="preserve"> 野栄町</t>
    <rPh sb="1" eb="3">
      <t>ノサカ</t>
    </rPh>
    <rPh sb="3" eb="4">
      <t>マチ</t>
    </rPh>
    <phoneticPr fontId="3"/>
  </si>
  <si>
    <t>長生郡選挙区</t>
    <rPh sb="0" eb="2">
      <t>チョウセイ</t>
    </rPh>
    <phoneticPr fontId="3"/>
  </si>
  <si>
    <t xml:space="preserve"> 一宮町</t>
    <rPh sb="1" eb="3">
      <t>イチミヤ</t>
    </rPh>
    <phoneticPr fontId="3"/>
  </si>
  <si>
    <t xml:space="preserve"> 睦沢町</t>
    <rPh sb="1" eb="3">
      <t>ムツザワ</t>
    </rPh>
    <phoneticPr fontId="3"/>
  </si>
  <si>
    <t xml:space="preserve"> 長生村</t>
    <rPh sb="1" eb="4">
      <t>チョウセイムラ</t>
    </rPh>
    <phoneticPr fontId="3"/>
  </si>
  <si>
    <t xml:space="preserve"> 白子町</t>
    <rPh sb="1" eb="3">
      <t>シラコ</t>
    </rPh>
    <phoneticPr fontId="3"/>
  </si>
  <si>
    <t xml:space="preserve"> 長柄町</t>
    <rPh sb="1" eb="4">
      <t>ナガラマチ</t>
    </rPh>
    <phoneticPr fontId="3"/>
  </si>
  <si>
    <t xml:space="preserve"> 長南町</t>
    <rPh sb="1" eb="3">
      <t>チョウナン</t>
    </rPh>
    <phoneticPr fontId="3"/>
  </si>
  <si>
    <t>＊長生郡計</t>
    <rPh sb="1" eb="4">
      <t>チョウセイグン</t>
    </rPh>
    <phoneticPr fontId="3"/>
  </si>
  <si>
    <t>たかはし　正</t>
    <rPh sb="5" eb="6">
      <t>タダシ</t>
    </rPh>
    <phoneticPr fontId="3"/>
  </si>
  <si>
    <t>野口　おかじ</t>
    <rPh sb="0" eb="2">
      <t>ノグチ</t>
    </rPh>
    <phoneticPr fontId="3"/>
  </si>
  <si>
    <t xml:space="preserve"> 君津郡選挙区</t>
    <rPh sb="1" eb="3">
      <t>キミツ</t>
    </rPh>
    <rPh sb="3" eb="4">
      <t>グン</t>
    </rPh>
    <rPh sb="4" eb="7">
      <t>センキョク</t>
    </rPh>
    <phoneticPr fontId="3"/>
  </si>
  <si>
    <t>井手口　いさむ</t>
    <rPh sb="0" eb="3">
      <t>イデグチ</t>
    </rPh>
    <phoneticPr fontId="3"/>
  </si>
  <si>
    <t>ながの　博</t>
    <rPh sb="4" eb="5">
      <t>ヒロシ</t>
    </rPh>
    <phoneticPr fontId="3"/>
  </si>
  <si>
    <t>いとう　和男</t>
    <rPh sb="4" eb="6">
      <t>カズオ</t>
    </rPh>
    <phoneticPr fontId="3"/>
  </si>
  <si>
    <t>渡辺　つぎ夫</t>
    <rPh sb="0" eb="2">
      <t>ワタナベ</t>
    </rPh>
    <rPh sb="5" eb="6">
      <t>オット</t>
    </rPh>
    <phoneticPr fontId="3"/>
  </si>
  <si>
    <t>＊君津郡計</t>
    <rPh sb="1" eb="3">
      <t>キミツ</t>
    </rPh>
    <phoneticPr fontId="3"/>
  </si>
  <si>
    <t>武田　ひろみつ</t>
    <rPh sb="0" eb="2">
      <t>タケダ</t>
    </rPh>
    <phoneticPr fontId="3"/>
  </si>
  <si>
    <t>おのだ　栄一</t>
    <rPh sb="4" eb="6">
      <t>エイイチ</t>
    </rPh>
    <phoneticPr fontId="3"/>
  </si>
  <si>
    <t>小岩井　清</t>
    <rPh sb="0" eb="3">
      <t>コイワイ</t>
    </rPh>
    <rPh sb="4" eb="5">
      <t>キヨシ</t>
    </rPh>
    <phoneticPr fontId="3"/>
  </si>
  <si>
    <t>かのう　勝</t>
    <rPh sb="4" eb="5">
      <t>マサル</t>
    </rPh>
    <phoneticPr fontId="3"/>
  </si>
  <si>
    <t>さとう　フジエ</t>
    <phoneticPr fontId="3"/>
  </si>
  <si>
    <t>ふじたに　浩</t>
    <rPh sb="5" eb="6">
      <t>ヒロシ</t>
    </rPh>
    <phoneticPr fontId="3"/>
  </si>
  <si>
    <t>松本　のぶお</t>
    <rPh sb="0" eb="2">
      <t>マツモト</t>
    </rPh>
    <phoneticPr fontId="3"/>
  </si>
  <si>
    <t>林　一一</t>
    <rPh sb="0" eb="1">
      <t>ハヤシ</t>
    </rPh>
    <rPh sb="2" eb="3">
      <t>イチ</t>
    </rPh>
    <rPh sb="3" eb="4">
      <t>イチ</t>
    </rPh>
    <phoneticPr fontId="3"/>
  </si>
  <si>
    <t>おかざき　幸雄</t>
    <rPh sb="5" eb="7">
      <t>ユキオ</t>
    </rPh>
    <phoneticPr fontId="3"/>
  </si>
  <si>
    <t>片岡　あきやす</t>
    <rPh sb="0" eb="2">
      <t>カタオカ</t>
    </rPh>
    <phoneticPr fontId="3"/>
  </si>
  <si>
    <t>青木　裕美</t>
    <rPh sb="0" eb="2">
      <t>アオキ</t>
    </rPh>
    <rPh sb="3" eb="5">
      <t>ヒロミ</t>
    </rPh>
    <phoneticPr fontId="3"/>
  </si>
  <si>
    <t>たての　あきら</t>
    <phoneticPr fontId="3"/>
  </si>
  <si>
    <t>日本共産党</t>
    <rPh sb="0" eb="2">
      <t>ニホン</t>
    </rPh>
    <rPh sb="2" eb="5">
      <t>キョウサントウ</t>
    </rPh>
    <phoneticPr fontId="3"/>
  </si>
  <si>
    <t>我孫子市・沼南町選挙区</t>
    <rPh sb="0" eb="3">
      <t>アビコ</t>
    </rPh>
    <rPh sb="3" eb="4">
      <t>シ</t>
    </rPh>
    <rPh sb="5" eb="7">
      <t>ショウナン</t>
    </rPh>
    <rPh sb="7" eb="8">
      <t>マチ</t>
    </rPh>
    <phoneticPr fontId="3"/>
  </si>
  <si>
    <t xml:space="preserve"> 我孫子市</t>
    <rPh sb="1" eb="4">
      <t>アビコ</t>
    </rPh>
    <phoneticPr fontId="3"/>
  </si>
  <si>
    <t xml:space="preserve"> 沼南町</t>
    <rPh sb="1" eb="3">
      <t>ショウナン</t>
    </rPh>
    <phoneticPr fontId="3"/>
  </si>
  <si>
    <t>＊我孫子・沼南計</t>
    <rPh sb="1" eb="4">
      <t>アビコ</t>
    </rPh>
    <rPh sb="5" eb="7">
      <t>ショウナン</t>
    </rPh>
    <phoneticPr fontId="3"/>
  </si>
  <si>
    <t xml:space="preserve"> 鎌ケ谷市選挙区</t>
    <rPh sb="1" eb="4">
      <t>カマガヤ</t>
    </rPh>
    <phoneticPr fontId="3"/>
  </si>
  <si>
    <t xml:space="preserve"> 鎌ケ谷市</t>
    <rPh sb="1" eb="4">
      <t>カマガヤ</t>
    </rPh>
    <phoneticPr fontId="3"/>
  </si>
  <si>
    <t>宇田川　敬之助</t>
    <rPh sb="0" eb="3">
      <t>ウダガワ</t>
    </rPh>
    <rPh sb="4" eb="7">
      <t>ケイノスケ</t>
    </rPh>
    <phoneticPr fontId="3"/>
  </si>
  <si>
    <t>岡島　伍郎</t>
    <rPh sb="0" eb="2">
      <t>オカジマ</t>
    </rPh>
    <rPh sb="3" eb="5">
      <t>ゴロウ</t>
    </rPh>
    <phoneticPr fontId="3"/>
  </si>
  <si>
    <t xml:space="preserve"> 成田市選挙区</t>
    <rPh sb="1" eb="3">
      <t>ナリタ</t>
    </rPh>
    <phoneticPr fontId="3"/>
  </si>
  <si>
    <t xml:space="preserve"> 成田市</t>
    <rPh sb="1" eb="3">
      <t>ナリタ</t>
    </rPh>
    <phoneticPr fontId="3"/>
  </si>
  <si>
    <t xml:space="preserve"> 四街道市選挙区</t>
    <rPh sb="1" eb="4">
      <t>ヨツカイドウ</t>
    </rPh>
    <phoneticPr fontId="3"/>
  </si>
  <si>
    <t xml:space="preserve"> 四街道市</t>
    <rPh sb="1" eb="4">
      <t>ヨツカイドウ</t>
    </rPh>
    <phoneticPr fontId="3"/>
  </si>
  <si>
    <t xml:space="preserve"> 佐原市選挙区</t>
    <rPh sb="1" eb="3">
      <t>サワラ</t>
    </rPh>
    <rPh sb="3" eb="4">
      <t>シ</t>
    </rPh>
    <phoneticPr fontId="3"/>
  </si>
  <si>
    <t xml:space="preserve"> 佐原市</t>
    <rPh sb="1" eb="3">
      <t>サワラ</t>
    </rPh>
    <rPh sb="3" eb="4">
      <t>シ</t>
    </rPh>
    <phoneticPr fontId="3"/>
  </si>
  <si>
    <t>やしろ　重信</t>
    <rPh sb="4" eb="6">
      <t>シゲノブ</t>
    </rPh>
    <phoneticPr fontId="3"/>
  </si>
  <si>
    <t xml:space="preserve"> 旭市選挙区</t>
    <rPh sb="1" eb="2">
      <t>アサヒ</t>
    </rPh>
    <rPh sb="2" eb="3">
      <t>シ</t>
    </rPh>
    <rPh sb="3" eb="6">
      <t>センキョク</t>
    </rPh>
    <phoneticPr fontId="3"/>
  </si>
  <si>
    <t xml:space="preserve"> 旭市</t>
    <rPh sb="1" eb="2">
      <t>アサヒ</t>
    </rPh>
    <rPh sb="2" eb="3">
      <t>シ</t>
    </rPh>
    <phoneticPr fontId="3"/>
  </si>
  <si>
    <t>海上郡選挙区</t>
    <rPh sb="0" eb="2">
      <t>ウナカミ</t>
    </rPh>
    <rPh sb="2" eb="3">
      <t>グン</t>
    </rPh>
    <rPh sb="3" eb="6">
      <t>センキョク</t>
    </rPh>
    <phoneticPr fontId="3"/>
  </si>
  <si>
    <t xml:space="preserve"> 海上町</t>
    <rPh sb="1" eb="3">
      <t>ウナカミ</t>
    </rPh>
    <phoneticPr fontId="3"/>
  </si>
  <si>
    <t xml:space="preserve"> 飯岡町</t>
    <rPh sb="1" eb="3">
      <t>イイオカ</t>
    </rPh>
    <rPh sb="3" eb="4">
      <t>マチ</t>
    </rPh>
    <phoneticPr fontId="3"/>
  </si>
  <si>
    <t>石田　勝一</t>
    <rPh sb="0" eb="2">
      <t>イシダ</t>
    </rPh>
    <rPh sb="3" eb="5">
      <t>カツイチ</t>
    </rPh>
    <phoneticPr fontId="3"/>
  </si>
  <si>
    <t xml:space="preserve"> 東金市選挙区</t>
    <rPh sb="1" eb="3">
      <t>トウガネ</t>
    </rPh>
    <rPh sb="3" eb="4">
      <t>シ</t>
    </rPh>
    <rPh sb="4" eb="7">
      <t>センキョク</t>
    </rPh>
    <phoneticPr fontId="3"/>
  </si>
  <si>
    <t xml:space="preserve"> 東金市</t>
    <rPh sb="1" eb="3">
      <t>トウガネ</t>
    </rPh>
    <rPh sb="3" eb="4">
      <t>シ</t>
    </rPh>
    <phoneticPr fontId="3"/>
  </si>
  <si>
    <t xml:space="preserve"> 茂原市選挙区</t>
    <rPh sb="1" eb="3">
      <t>モバラ</t>
    </rPh>
    <rPh sb="3" eb="4">
      <t>シ</t>
    </rPh>
    <phoneticPr fontId="3"/>
  </si>
  <si>
    <t xml:space="preserve"> 茂原市</t>
    <rPh sb="1" eb="2">
      <t>シゲル</t>
    </rPh>
    <rPh sb="3" eb="4">
      <t>シ</t>
    </rPh>
    <phoneticPr fontId="3"/>
  </si>
  <si>
    <t>無所属</t>
    <rPh sb="0" eb="3">
      <t>ムショゾク</t>
    </rPh>
    <phoneticPr fontId="3"/>
  </si>
  <si>
    <t>市原　剛</t>
    <rPh sb="0" eb="2">
      <t>イチハラ</t>
    </rPh>
    <rPh sb="3" eb="4">
      <t>ツヨシ</t>
    </rPh>
    <phoneticPr fontId="3"/>
  </si>
  <si>
    <t>酒井　茂</t>
    <rPh sb="0" eb="2">
      <t>サカイ</t>
    </rPh>
    <rPh sb="3" eb="4">
      <t>シゲル</t>
    </rPh>
    <phoneticPr fontId="3"/>
  </si>
  <si>
    <t xml:space="preserve"> 勝浦市選挙区</t>
    <rPh sb="1" eb="3">
      <t>カツウラ</t>
    </rPh>
    <phoneticPr fontId="3"/>
  </si>
  <si>
    <t xml:space="preserve"> 勝浦市</t>
    <rPh sb="1" eb="3">
      <t>カツウラ</t>
    </rPh>
    <phoneticPr fontId="3"/>
  </si>
  <si>
    <t>小高　芳男</t>
    <rPh sb="0" eb="2">
      <t>オダカ</t>
    </rPh>
    <rPh sb="3" eb="4">
      <t>ヨシ</t>
    </rPh>
    <rPh sb="4" eb="5">
      <t>オ</t>
    </rPh>
    <phoneticPr fontId="3"/>
  </si>
  <si>
    <t>夷隅郡選挙区</t>
    <rPh sb="0" eb="2">
      <t>イスミ</t>
    </rPh>
    <rPh sb="2" eb="3">
      <t>グン</t>
    </rPh>
    <phoneticPr fontId="3"/>
  </si>
  <si>
    <t xml:space="preserve"> 大多喜町</t>
    <rPh sb="1" eb="4">
      <t>オオタキ</t>
    </rPh>
    <rPh sb="4" eb="5">
      <t>マチ</t>
    </rPh>
    <phoneticPr fontId="3"/>
  </si>
  <si>
    <t xml:space="preserve"> 夷隅町</t>
    <rPh sb="1" eb="3">
      <t>イスミ</t>
    </rPh>
    <rPh sb="3" eb="4">
      <t>チョウ</t>
    </rPh>
    <phoneticPr fontId="3"/>
  </si>
  <si>
    <t xml:space="preserve"> 御宿町</t>
    <rPh sb="1" eb="4">
      <t>オンジュクマチ</t>
    </rPh>
    <phoneticPr fontId="3"/>
  </si>
  <si>
    <t xml:space="preserve"> 大原町</t>
    <rPh sb="1" eb="3">
      <t>オオハラ</t>
    </rPh>
    <rPh sb="3" eb="4">
      <t>マチ</t>
    </rPh>
    <phoneticPr fontId="3"/>
  </si>
  <si>
    <t xml:space="preserve"> 岬町</t>
    <rPh sb="1" eb="2">
      <t>ミサキ</t>
    </rPh>
    <rPh sb="2" eb="3">
      <t>チョウ</t>
    </rPh>
    <phoneticPr fontId="3"/>
  </si>
  <si>
    <t>斎藤　万右衛門</t>
    <rPh sb="0" eb="2">
      <t>サイトウ</t>
    </rPh>
    <rPh sb="3" eb="4">
      <t>マン</t>
    </rPh>
    <rPh sb="4" eb="5">
      <t>ミギ</t>
    </rPh>
    <rPh sb="5" eb="6">
      <t>エイ</t>
    </rPh>
    <rPh sb="6" eb="7">
      <t>モン</t>
    </rPh>
    <phoneticPr fontId="3"/>
  </si>
  <si>
    <t xml:space="preserve"> 館山市選挙区</t>
    <rPh sb="1" eb="3">
      <t>タテヤマ</t>
    </rPh>
    <rPh sb="3" eb="4">
      <t>シ</t>
    </rPh>
    <phoneticPr fontId="3"/>
  </si>
  <si>
    <t xml:space="preserve"> 館山市</t>
    <rPh sb="1" eb="3">
      <t>タテヤマ</t>
    </rPh>
    <rPh sb="3" eb="4">
      <t>シ</t>
    </rPh>
    <phoneticPr fontId="3"/>
  </si>
  <si>
    <t>丸山　定夫</t>
    <rPh sb="0" eb="2">
      <t>マルヤマ</t>
    </rPh>
    <rPh sb="3" eb="5">
      <t>サダオ</t>
    </rPh>
    <phoneticPr fontId="3"/>
  </si>
  <si>
    <t>鴨川市・天津小湊町選挙区</t>
    <rPh sb="0" eb="2">
      <t>カモガワ</t>
    </rPh>
    <rPh sb="2" eb="3">
      <t>シ</t>
    </rPh>
    <rPh sb="4" eb="8">
      <t>アマツコミナト</t>
    </rPh>
    <rPh sb="8" eb="9">
      <t>マチ</t>
    </rPh>
    <phoneticPr fontId="3"/>
  </si>
  <si>
    <t xml:space="preserve"> 鴨川市</t>
    <rPh sb="1" eb="3">
      <t>カモガワ</t>
    </rPh>
    <rPh sb="3" eb="4">
      <t>シ</t>
    </rPh>
    <phoneticPr fontId="3"/>
  </si>
  <si>
    <t xml:space="preserve"> 天津小湊町</t>
    <rPh sb="1" eb="5">
      <t>アマツコミナト</t>
    </rPh>
    <rPh sb="5" eb="6">
      <t>チョウ</t>
    </rPh>
    <phoneticPr fontId="3"/>
  </si>
  <si>
    <t>＊鴨川・天津小湊計</t>
    <rPh sb="1" eb="3">
      <t>カモガワ</t>
    </rPh>
    <rPh sb="4" eb="8">
      <t>アマツコミナト</t>
    </rPh>
    <rPh sb="8" eb="9">
      <t>ケイ</t>
    </rPh>
    <phoneticPr fontId="3"/>
  </si>
  <si>
    <t>日本共産党</t>
    <rPh sb="0" eb="2">
      <t>ニホン</t>
    </rPh>
    <rPh sb="2" eb="4">
      <t>キョウサン</t>
    </rPh>
    <phoneticPr fontId="3"/>
  </si>
  <si>
    <t>さいとう　美信</t>
    <rPh sb="5" eb="7">
      <t>ヨシノブ</t>
    </rPh>
    <phoneticPr fontId="3"/>
  </si>
  <si>
    <t>藤原　義雄</t>
    <rPh sb="0" eb="2">
      <t>フジワラ</t>
    </rPh>
    <rPh sb="3" eb="5">
      <t>ヨシオ</t>
    </rPh>
    <phoneticPr fontId="3"/>
  </si>
  <si>
    <t>安房郡選挙区</t>
    <rPh sb="0" eb="2">
      <t>アワ</t>
    </rPh>
    <rPh sb="2" eb="3">
      <t>グン</t>
    </rPh>
    <phoneticPr fontId="3"/>
  </si>
  <si>
    <t xml:space="preserve"> 富浦町</t>
    <rPh sb="1" eb="3">
      <t>トミウラ</t>
    </rPh>
    <rPh sb="3" eb="4">
      <t>マチ</t>
    </rPh>
    <phoneticPr fontId="3"/>
  </si>
  <si>
    <t xml:space="preserve"> 富山町</t>
    <rPh sb="1" eb="3">
      <t>トミヤマ</t>
    </rPh>
    <rPh sb="3" eb="4">
      <t>チョウ</t>
    </rPh>
    <phoneticPr fontId="3"/>
  </si>
  <si>
    <t xml:space="preserve"> 鋸南町</t>
    <rPh sb="1" eb="4">
      <t>キョナンマチ</t>
    </rPh>
    <phoneticPr fontId="3"/>
  </si>
  <si>
    <t xml:space="preserve"> 三芳村</t>
    <rPh sb="1" eb="4">
      <t>ミヨシムラ</t>
    </rPh>
    <phoneticPr fontId="3"/>
  </si>
  <si>
    <t xml:space="preserve"> 白浜町</t>
    <rPh sb="1" eb="3">
      <t>シラハマ</t>
    </rPh>
    <rPh sb="3" eb="4">
      <t>チョウ</t>
    </rPh>
    <phoneticPr fontId="3"/>
  </si>
  <si>
    <t xml:space="preserve"> 千倉町</t>
    <rPh sb="1" eb="3">
      <t>チクラ</t>
    </rPh>
    <rPh sb="3" eb="4">
      <t>マチ</t>
    </rPh>
    <phoneticPr fontId="3"/>
  </si>
  <si>
    <t xml:space="preserve"> 丸山町</t>
    <rPh sb="1" eb="3">
      <t>マルヤマ</t>
    </rPh>
    <rPh sb="3" eb="4">
      <t>マチ</t>
    </rPh>
    <phoneticPr fontId="3"/>
  </si>
  <si>
    <t xml:space="preserve"> 和田町</t>
    <rPh sb="1" eb="2">
      <t>ワ</t>
    </rPh>
    <rPh sb="2" eb="3">
      <t>タ</t>
    </rPh>
    <rPh sb="3" eb="4">
      <t>チョウ</t>
    </rPh>
    <phoneticPr fontId="3"/>
  </si>
  <si>
    <t>須田　かつとし</t>
    <rPh sb="0" eb="2">
      <t>スダ</t>
    </rPh>
    <phoneticPr fontId="3"/>
  </si>
  <si>
    <t xml:space="preserve"> 袖ケ浦町</t>
    <rPh sb="1" eb="4">
      <t>ソデガウラ</t>
    </rPh>
    <rPh sb="4" eb="5">
      <t>マチ</t>
    </rPh>
    <phoneticPr fontId="3"/>
  </si>
  <si>
    <t>(23:30)</t>
    <phoneticPr fontId="3"/>
  </si>
  <si>
    <t>橋本　幸雄</t>
    <rPh sb="0" eb="2">
      <t>ハシモト</t>
    </rPh>
    <rPh sb="3" eb="5">
      <t>ユキオ</t>
    </rPh>
    <phoneticPr fontId="3"/>
  </si>
  <si>
    <t>星野　昌世</t>
    <rPh sb="0" eb="2">
      <t>ホシノ</t>
    </rPh>
    <rPh sb="3" eb="4">
      <t>マサ</t>
    </rPh>
    <rPh sb="4" eb="5">
      <t>ヨ</t>
    </rPh>
    <phoneticPr fontId="3"/>
  </si>
  <si>
    <t>須田　章</t>
    <rPh sb="0" eb="2">
      <t>スダ</t>
    </rPh>
    <rPh sb="3" eb="4">
      <t>アキラ</t>
    </rPh>
    <phoneticPr fontId="3"/>
  </si>
  <si>
    <t>大沢　ゆたか</t>
    <rPh sb="0" eb="2">
      <t>オオサワ</t>
    </rPh>
    <phoneticPr fontId="3"/>
  </si>
  <si>
    <t>しばやま　勝洋</t>
    <rPh sb="5" eb="7">
      <t>カツヒロ</t>
    </rPh>
    <phoneticPr fontId="3"/>
  </si>
  <si>
    <t>上田　不二夫</t>
    <rPh sb="0" eb="2">
      <t>ウエダ</t>
    </rPh>
    <rPh sb="3" eb="6">
      <t>フジオ</t>
    </rPh>
    <phoneticPr fontId="3"/>
  </si>
  <si>
    <t>富沢　ますみ</t>
    <rPh sb="0" eb="2">
      <t>トミザワ</t>
    </rPh>
    <phoneticPr fontId="3"/>
  </si>
  <si>
    <t>増田　栄司</t>
    <rPh sb="0" eb="2">
      <t>マスダ</t>
    </rPh>
    <rPh sb="3" eb="5">
      <t>エイジ</t>
    </rPh>
    <phoneticPr fontId="3"/>
  </si>
  <si>
    <t>佐藤　みき彦</t>
    <rPh sb="0" eb="2">
      <t>サトウ</t>
    </rPh>
    <rPh sb="5" eb="6">
      <t>ヒコ</t>
    </rPh>
    <phoneticPr fontId="3"/>
  </si>
  <si>
    <t>安藤　勇</t>
    <rPh sb="0" eb="2">
      <t>アンドウ</t>
    </rPh>
    <rPh sb="3" eb="4">
      <t>イサム</t>
    </rPh>
    <phoneticPr fontId="3"/>
  </si>
  <si>
    <t>佐藤　ゆたか</t>
    <rPh sb="0" eb="2">
      <t>サトウ</t>
    </rPh>
    <phoneticPr fontId="3"/>
  </si>
  <si>
    <t>いわい　清郎</t>
    <rPh sb="4" eb="6">
      <t>セイロウ</t>
    </rPh>
    <phoneticPr fontId="3"/>
  </si>
  <si>
    <t>石井　薫</t>
    <rPh sb="0" eb="2">
      <t>イシイ</t>
    </rPh>
    <rPh sb="3" eb="4">
      <t>カオル</t>
    </rPh>
    <phoneticPr fontId="3"/>
  </si>
  <si>
    <t>加藤　光</t>
    <rPh sb="0" eb="2">
      <t>カトウ</t>
    </rPh>
    <rPh sb="3" eb="4">
      <t>ヒカリ</t>
    </rPh>
    <phoneticPr fontId="3"/>
  </si>
  <si>
    <t>こみや　半次</t>
    <rPh sb="4" eb="6">
      <t>ハンジ</t>
    </rPh>
    <phoneticPr fontId="3"/>
  </si>
  <si>
    <t>高野　誠治</t>
    <rPh sb="0" eb="2">
      <t>タカノ</t>
    </rPh>
    <rPh sb="3" eb="5">
      <t>セイジ</t>
    </rPh>
    <phoneticPr fontId="3"/>
  </si>
  <si>
    <t>おうぎ　弘</t>
    <rPh sb="4" eb="5">
      <t>ヒロシ</t>
    </rPh>
    <phoneticPr fontId="3"/>
  </si>
  <si>
    <t>秋谷　昇</t>
    <rPh sb="0" eb="2">
      <t>アキタニ</t>
    </rPh>
    <rPh sb="3" eb="4">
      <t>ノボル</t>
    </rPh>
    <phoneticPr fontId="3"/>
  </si>
  <si>
    <t>とみた　世勝</t>
    <rPh sb="4" eb="5">
      <t>ヨ</t>
    </rPh>
    <rPh sb="5" eb="6">
      <t>カツ</t>
    </rPh>
    <phoneticPr fontId="3"/>
  </si>
  <si>
    <t>戸辺　敬</t>
    <rPh sb="0" eb="2">
      <t>トベ</t>
    </rPh>
    <rPh sb="3" eb="4">
      <t>ケイ</t>
    </rPh>
    <phoneticPr fontId="3"/>
  </si>
  <si>
    <t>坂本　正夫</t>
    <rPh sb="0" eb="2">
      <t>サカモト</t>
    </rPh>
    <rPh sb="3" eb="5">
      <t>マサオ</t>
    </rPh>
    <phoneticPr fontId="3"/>
  </si>
  <si>
    <t>石川　光一</t>
    <rPh sb="0" eb="2">
      <t>イシカワ</t>
    </rPh>
    <rPh sb="3" eb="5">
      <t>コウイチ</t>
    </rPh>
    <phoneticPr fontId="3"/>
  </si>
  <si>
    <t>昭和58年4月10日執行</t>
    <rPh sb="0" eb="2">
      <t>ショウワ</t>
    </rPh>
    <phoneticPr fontId="3"/>
  </si>
  <si>
    <t>池田　ひろし</t>
    <rPh sb="0" eb="2">
      <t>イケダ</t>
    </rPh>
    <phoneticPr fontId="3"/>
  </si>
  <si>
    <t>林　くによし</t>
    <rPh sb="0" eb="1">
      <t>ハヤシ</t>
    </rPh>
    <phoneticPr fontId="3"/>
  </si>
  <si>
    <t>大竹　きよし</t>
    <rPh sb="0" eb="2">
      <t>オオタケ</t>
    </rPh>
    <phoneticPr fontId="3"/>
  </si>
  <si>
    <t>篠原　茂</t>
    <rPh sb="0" eb="2">
      <t>シノハラ</t>
    </rPh>
    <rPh sb="3" eb="4">
      <t>シゲル</t>
    </rPh>
    <phoneticPr fontId="3"/>
  </si>
  <si>
    <t>えばと　秀治</t>
    <rPh sb="4" eb="6">
      <t>シュウジ</t>
    </rPh>
    <phoneticPr fontId="3"/>
  </si>
  <si>
    <t>荒川　しげお</t>
    <rPh sb="0" eb="2">
      <t>アラカワ</t>
    </rPh>
    <phoneticPr fontId="3"/>
  </si>
  <si>
    <t>吉岡　ゆうじ</t>
    <rPh sb="0" eb="2">
      <t>ヨシオカ</t>
    </rPh>
    <phoneticPr fontId="3"/>
  </si>
  <si>
    <t>飯田　久衛</t>
    <rPh sb="0" eb="2">
      <t>イイダ</t>
    </rPh>
    <rPh sb="3" eb="4">
      <t>ヒサ</t>
    </rPh>
    <rPh sb="4" eb="5">
      <t>エイ</t>
    </rPh>
    <phoneticPr fontId="3"/>
  </si>
  <si>
    <t>小山　定雄</t>
    <rPh sb="0" eb="2">
      <t>コヤマ</t>
    </rPh>
    <rPh sb="3" eb="5">
      <t>サダオ</t>
    </rPh>
    <phoneticPr fontId="3"/>
  </si>
  <si>
    <t>角田　久雄</t>
    <rPh sb="0" eb="2">
      <t>カクタ</t>
    </rPh>
    <rPh sb="3" eb="5">
      <t>ヒサオ</t>
    </rPh>
    <phoneticPr fontId="3"/>
  </si>
  <si>
    <t>笠原　正実</t>
    <rPh sb="0" eb="2">
      <t>カサハラ</t>
    </rPh>
    <rPh sb="3" eb="5">
      <t>マサミ</t>
    </rPh>
    <phoneticPr fontId="3"/>
  </si>
  <si>
    <t>高木　ひろし</t>
    <rPh sb="0" eb="2">
      <t>タカギ</t>
    </rPh>
    <phoneticPr fontId="3"/>
  </si>
  <si>
    <t>無所属</t>
    <rPh sb="0" eb="3">
      <t>ムショゾク</t>
    </rPh>
    <phoneticPr fontId="3"/>
  </si>
  <si>
    <t>小川　悦</t>
    <rPh sb="0" eb="2">
      <t>オガワ</t>
    </rPh>
    <rPh sb="3" eb="4">
      <t>エツ</t>
    </rPh>
    <phoneticPr fontId="3"/>
  </si>
  <si>
    <t>山村　実</t>
    <rPh sb="0" eb="2">
      <t>ヤマムラ</t>
    </rPh>
    <rPh sb="3" eb="4">
      <t>ミノル</t>
    </rPh>
    <phoneticPr fontId="3"/>
  </si>
  <si>
    <t>いいの　与雄</t>
    <rPh sb="4" eb="5">
      <t>ヨ</t>
    </rPh>
    <rPh sb="5" eb="6">
      <t>ユウ</t>
    </rPh>
    <phoneticPr fontId="3"/>
  </si>
  <si>
    <t>片桐　かずひろ</t>
    <rPh sb="0" eb="2">
      <t>カタギリ</t>
    </rPh>
    <phoneticPr fontId="3"/>
  </si>
  <si>
    <t>伊東　幸市</t>
    <rPh sb="0" eb="2">
      <t>イトウ</t>
    </rPh>
    <rPh sb="3" eb="4">
      <t>ユキ</t>
    </rPh>
    <rPh sb="4" eb="5">
      <t>イチ</t>
    </rPh>
    <phoneticPr fontId="3"/>
  </si>
  <si>
    <t>松崎　良太郎</t>
    <rPh sb="0" eb="2">
      <t>マツザキ</t>
    </rPh>
    <rPh sb="3" eb="6">
      <t>リョウタロウ</t>
    </rPh>
    <phoneticPr fontId="3"/>
  </si>
  <si>
    <t>太田　健一</t>
    <rPh sb="0" eb="2">
      <t>オオタ</t>
    </rPh>
    <rPh sb="3" eb="5">
      <t>ケンイチ</t>
    </rPh>
    <phoneticPr fontId="3"/>
  </si>
  <si>
    <t>渡辺　みのる</t>
    <rPh sb="0" eb="2">
      <t>ワタナベ</t>
    </rPh>
    <phoneticPr fontId="3"/>
  </si>
  <si>
    <t>松永　昭男</t>
    <rPh sb="0" eb="2">
      <t>マツナガ</t>
    </rPh>
    <rPh sb="3" eb="5">
      <t>アキオ</t>
    </rPh>
    <phoneticPr fontId="3"/>
  </si>
  <si>
    <t>岡島　正之</t>
    <rPh sb="0" eb="2">
      <t>オカジマ</t>
    </rPh>
    <rPh sb="3" eb="5">
      <t>マサユキ</t>
    </rPh>
    <phoneticPr fontId="3"/>
  </si>
  <si>
    <t>安岡　正義</t>
    <rPh sb="0" eb="2">
      <t>ヤスオカ</t>
    </rPh>
    <rPh sb="3" eb="5">
      <t>セイギ</t>
    </rPh>
    <phoneticPr fontId="3"/>
  </si>
  <si>
    <t>吉田　秀樹</t>
    <rPh sb="0" eb="2">
      <t>ヨシダ</t>
    </rPh>
    <rPh sb="3" eb="5">
      <t>ヒデキ</t>
    </rPh>
    <phoneticPr fontId="3"/>
  </si>
  <si>
    <t>江口　一雄</t>
    <rPh sb="0" eb="2">
      <t>エグチ</t>
    </rPh>
    <rPh sb="3" eb="5">
      <t>カズオ</t>
    </rPh>
    <phoneticPr fontId="3"/>
  </si>
  <si>
    <t>せいみや　弘行</t>
    <rPh sb="5" eb="7">
      <t>ヒロユキ</t>
    </rPh>
    <phoneticPr fontId="3"/>
  </si>
  <si>
    <t>渡辺　明</t>
    <rPh sb="0" eb="2">
      <t>ワタナベ</t>
    </rPh>
    <rPh sb="3" eb="4">
      <t>アキラ</t>
    </rPh>
    <phoneticPr fontId="3"/>
  </si>
  <si>
    <t>池谷　忠久</t>
    <rPh sb="0" eb="2">
      <t>イケタニ</t>
    </rPh>
    <rPh sb="3" eb="5">
      <t>タダヒサ</t>
    </rPh>
    <phoneticPr fontId="3"/>
  </si>
  <si>
    <t>川上　竹松</t>
    <rPh sb="0" eb="2">
      <t>カワカミ</t>
    </rPh>
    <rPh sb="3" eb="5">
      <t>タケマツ</t>
    </rPh>
    <phoneticPr fontId="3"/>
  </si>
  <si>
    <t>皆川　岩雄</t>
    <rPh sb="0" eb="2">
      <t>ミナガワ</t>
    </rPh>
    <rPh sb="3" eb="5">
      <t>イワオ</t>
    </rPh>
    <phoneticPr fontId="3"/>
  </si>
  <si>
    <t>武安　忠</t>
    <rPh sb="0" eb="2">
      <t>タケヤス</t>
    </rPh>
    <rPh sb="3" eb="4">
      <t>タダシ</t>
    </rPh>
    <phoneticPr fontId="3"/>
  </si>
  <si>
    <t>三浦　正行</t>
    <rPh sb="0" eb="2">
      <t>ミウラ</t>
    </rPh>
    <rPh sb="3" eb="5">
      <t>マサユキ</t>
    </rPh>
    <phoneticPr fontId="3"/>
  </si>
  <si>
    <t>とりい　武</t>
    <rPh sb="4" eb="5">
      <t>タケシ</t>
    </rPh>
    <phoneticPr fontId="3"/>
  </si>
  <si>
    <t>高橋　てつお</t>
    <rPh sb="0" eb="2">
      <t>タカハシ</t>
    </rPh>
    <phoneticPr fontId="3"/>
  </si>
  <si>
    <t>佐藤　みのる</t>
    <rPh sb="0" eb="2">
      <t>サトウ</t>
    </rPh>
    <phoneticPr fontId="3"/>
  </si>
  <si>
    <t>さとだ　五郎</t>
    <rPh sb="4" eb="6">
      <t>ゴロウ</t>
    </rPh>
    <phoneticPr fontId="3"/>
  </si>
  <si>
    <t>金子　貞作</t>
    <rPh sb="0" eb="2">
      <t>カネコ</t>
    </rPh>
    <rPh sb="3" eb="5">
      <t>サダサク</t>
    </rPh>
    <phoneticPr fontId="3"/>
  </si>
  <si>
    <t>金坂　富士雄</t>
    <rPh sb="0" eb="2">
      <t>カネサカ</t>
    </rPh>
    <rPh sb="3" eb="6">
      <t>フジオ</t>
    </rPh>
    <phoneticPr fontId="3"/>
  </si>
  <si>
    <t>じつかわ　幸夫</t>
    <rPh sb="5" eb="7">
      <t>ユキオ</t>
    </rPh>
    <phoneticPr fontId="3"/>
  </si>
  <si>
    <t>自由民主党</t>
    <rPh sb="0" eb="2">
      <t>ジユウ</t>
    </rPh>
    <rPh sb="2" eb="5">
      <t>ミンシュトウ</t>
    </rPh>
    <phoneticPr fontId="3"/>
  </si>
  <si>
    <t>すがの　金蔵</t>
    <rPh sb="4" eb="6">
      <t>キンゾウ</t>
    </rPh>
    <phoneticPr fontId="3"/>
  </si>
  <si>
    <t>岩崎　久</t>
    <rPh sb="0" eb="2">
      <t>イワサキ</t>
    </rPh>
    <rPh sb="3" eb="4">
      <t>ヒサシ</t>
    </rPh>
    <phoneticPr fontId="3"/>
  </si>
  <si>
    <t>日本共産党</t>
    <rPh sb="0" eb="2">
      <t>ニホン</t>
    </rPh>
    <rPh sb="2" eb="5">
      <t>キョウサントウ</t>
    </rPh>
    <phoneticPr fontId="3"/>
  </si>
  <si>
    <t>立花　広介</t>
    <rPh sb="0" eb="2">
      <t>タチバナ</t>
    </rPh>
    <rPh sb="3" eb="5">
      <t>ヒロスケ</t>
    </rPh>
    <phoneticPr fontId="3"/>
  </si>
  <si>
    <t>渡辺　昇司</t>
    <rPh sb="0" eb="2">
      <t>ワタナベ</t>
    </rPh>
    <rPh sb="3" eb="5">
      <t>ショウジ</t>
    </rPh>
    <phoneticPr fontId="3"/>
  </si>
  <si>
    <t>菅沢　みのる</t>
    <rPh sb="0" eb="2">
      <t>スガサワ</t>
    </rPh>
    <phoneticPr fontId="3"/>
  </si>
  <si>
    <t>菅生　義一</t>
    <rPh sb="0" eb="2">
      <t>スガオ</t>
    </rPh>
    <rPh sb="3" eb="5">
      <t>ギイチ</t>
    </rPh>
    <phoneticPr fontId="3"/>
  </si>
  <si>
    <t>荒木　謙一</t>
    <rPh sb="0" eb="2">
      <t>アラキ</t>
    </rPh>
    <rPh sb="3" eb="5">
      <t>ケンイチ</t>
    </rPh>
    <phoneticPr fontId="3"/>
  </si>
  <si>
    <t>椎名　彰</t>
    <rPh sb="0" eb="2">
      <t>シイナ</t>
    </rPh>
    <rPh sb="3" eb="4">
      <t>アキラ</t>
    </rPh>
    <phoneticPr fontId="3"/>
  </si>
  <si>
    <t>鈴木　一郎</t>
    <rPh sb="0" eb="2">
      <t>スズキ</t>
    </rPh>
    <rPh sb="3" eb="5">
      <t>イチロウ</t>
    </rPh>
    <phoneticPr fontId="3"/>
  </si>
  <si>
    <t>谷川　昌男</t>
    <rPh sb="0" eb="2">
      <t>タニガワ</t>
    </rPh>
    <rPh sb="3" eb="4">
      <t>マサ</t>
    </rPh>
    <rPh sb="4" eb="5">
      <t>オトコ</t>
    </rPh>
    <phoneticPr fontId="3"/>
  </si>
  <si>
    <t>えびね　一夫</t>
    <rPh sb="4" eb="6">
      <t>カズオ</t>
    </rPh>
    <phoneticPr fontId="3"/>
  </si>
  <si>
    <t>山崎　としゆき</t>
    <rPh sb="0" eb="2">
      <t>ヤマザキ</t>
    </rPh>
    <phoneticPr fontId="3"/>
  </si>
  <si>
    <t>市川　りゅう子</t>
    <rPh sb="0" eb="2">
      <t>イチカワ</t>
    </rPh>
    <rPh sb="6" eb="7">
      <t>コ</t>
    </rPh>
    <phoneticPr fontId="3"/>
  </si>
  <si>
    <t>大地　かおる</t>
    <rPh sb="0" eb="2">
      <t>ダイチ</t>
    </rPh>
    <phoneticPr fontId="3"/>
  </si>
  <si>
    <t>のなか　哲四郎</t>
    <rPh sb="4" eb="5">
      <t>テツ</t>
    </rPh>
    <rPh sb="5" eb="7">
      <t>シロウ</t>
    </rPh>
    <phoneticPr fontId="3"/>
  </si>
  <si>
    <t>富岡　幸夫</t>
    <rPh sb="0" eb="2">
      <t>トミオカ</t>
    </rPh>
    <rPh sb="3" eb="5">
      <t>ユキオ</t>
    </rPh>
    <phoneticPr fontId="3"/>
  </si>
  <si>
    <t>＊安房郡計</t>
    <rPh sb="1" eb="3">
      <t>アワ</t>
    </rPh>
    <rPh sb="3" eb="4">
      <t>グン</t>
    </rPh>
    <rPh sb="4" eb="5">
      <t>ケイ</t>
    </rPh>
    <phoneticPr fontId="3"/>
  </si>
  <si>
    <t>高吉　重勝</t>
    <rPh sb="0" eb="2">
      <t>タカヨシ</t>
    </rPh>
    <rPh sb="3" eb="5">
      <t>シゲカツ</t>
    </rPh>
    <phoneticPr fontId="3"/>
  </si>
  <si>
    <t>小島　尚</t>
    <rPh sb="0" eb="2">
      <t>コジマ</t>
    </rPh>
    <rPh sb="3" eb="4">
      <t>ナオ</t>
    </rPh>
    <phoneticPr fontId="3"/>
  </si>
  <si>
    <t>花田　ただ子</t>
    <rPh sb="0" eb="2">
      <t>ハナダ</t>
    </rPh>
    <rPh sb="5" eb="6">
      <t>コ</t>
    </rPh>
    <phoneticPr fontId="3"/>
  </si>
  <si>
    <t>＊夷隅郡計</t>
    <rPh sb="1" eb="3">
      <t>イスミ</t>
    </rPh>
    <rPh sb="3" eb="4">
      <t>グン</t>
    </rPh>
    <rPh sb="4" eb="5">
      <t>ケイ</t>
    </rPh>
    <phoneticPr fontId="3"/>
  </si>
  <si>
    <t>＊匝瑳郡計</t>
    <rPh sb="1" eb="3">
      <t>ソウサ</t>
    </rPh>
    <phoneticPr fontId="3"/>
  </si>
  <si>
    <t>＊海上郡計</t>
    <rPh sb="1" eb="3">
      <t>ウナカミ</t>
    </rPh>
    <phoneticPr fontId="3"/>
  </si>
  <si>
    <t>第1</t>
    <rPh sb="0" eb="1">
      <t>ダイ</t>
    </rPh>
    <phoneticPr fontId="3"/>
  </si>
  <si>
    <t>第2</t>
    <rPh sb="0" eb="1">
      <t>ダイ</t>
    </rPh>
    <phoneticPr fontId="3"/>
  </si>
  <si>
    <t xml:space="preserve"> 富里村</t>
    <rPh sb="3" eb="4">
      <t>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</si>
</sst>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"/>
    <numFmt numFmtId="177" formatCode="0;&quot;▲ &quot;0"/>
    <numFmt numFmtId="178" formatCode="#,##0.000;[Red]\-#,##0.000"/>
    <numFmt numFmtId="179" formatCode="#,##0_ "/>
    <numFmt numFmtId="180" formatCode="#,##0.000_ "/>
    <numFmt numFmtId="181" formatCode="#,##0_);[Red]\(#,##0\)"/>
  </numFmts>
  <fonts count="1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2" fontId="0" fillId="0" borderId="5" xfId="0" applyNumberFormat="1" applyBorder="1" applyProtection="1">
      <protection locked="0"/>
    </xf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2" xfId="0" applyBorder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0" xfId="0" applyFont="1" applyBorder="1" applyProtection="1"/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176" fontId="5" fillId="0" borderId="5" xfId="0" applyNumberFormat="1" applyFont="1" applyBorder="1" applyProtection="1"/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177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1" xfId="1" applyFont="1" applyBorder="1" applyProtection="1"/>
    <xf numFmtId="38" fontId="5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5" fillId="0" borderId="2" xfId="1" applyFont="1" applyBorder="1" applyProtection="1">
      <protection locked="0"/>
    </xf>
    <xf numFmtId="38" fontId="5" fillId="0" borderId="8" xfId="1" applyFont="1" applyBorder="1" applyProtection="1"/>
    <xf numFmtId="38" fontId="5" fillId="0" borderId="13" xfId="1" applyFont="1" applyBorder="1" applyProtection="1"/>
    <xf numFmtId="38" fontId="0" fillId="0" borderId="11" xfId="1" applyFont="1" applyBorder="1" applyProtection="1"/>
    <xf numFmtId="38" fontId="2" fillId="0" borderId="2" xfId="1" applyFont="1" applyBorder="1" applyProtection="1">
      <protection locked="0"/>
    </xf>
    <xf numFmtId="178" fontId="5" fillId="0" borderId="6" xfId="1" applyNumberFormat="1" applyFont="1" applyBorder="1" applyProtection="1">
      <protection locked="0"/>
    </xf>
    <xf numFmtId="38" fontId="0" fillId="0" borderId="10" xfId="1" applyFont="1" applyFill="1" applyBorder="1" applyProtection="1"/>
    <xf numFmtId="38" fontId="5" fillId="0" borderId="6" xfId="1" applyFont="1" applyFill="1" applyBorder="1" applyProtection="1">
      <protection locked="0"/>
    </xf>
    <xf numFmtId="38" fontId="2" fillId="0" borderId="10" xfId="1" applyFont="1" applyFill="1" applyBorder="1" applyProtection="1"/>
    <xf numFmtId="38" fontId="5" fillId="0" borderId="10" xfId="1" applyFont="1" applyFill="1" applyBorder="1" applyProtection="1"/>
    <xf numFmtId="38" fontId="1" fillId="0" borderId="8" xfId="1" applyFont="1" applyBorder="1" applyProtection="1"/>
    <xf numFmtId="38" fontId="5" fillId="0" borderId="7" xfId="1" applyFont="1" applyBorder="1" applyProtection="1">
      <protection locked="0"/>
    </xf>
    <xf numFmtId="38" fontId="5" fillId="0" borderId="11" xfId="1" applyFont="1" applyBorder="1" applyProtection="1"/>
    <xf numFmtId="38" fontId="2" fillId="0" borderId="6" xfId="1" applyFont="1" applyBorder="1" applyProtection="1"/>
    <xf numFmtId="38" fontId="1" fillId="0" borderId="9" xfId="1" applyFont="1" applyBorder="1" applyProtection="1"/>
    <xf numFmtId="38" fontId="5" fillId="0" borderId="6" xfId="1" applyNumberFormat="1" applyFont="1" applyBorder="1" applyProtection="1">
      <protection locked="0"/>
    </xf>
    <xf numFmtId="0" fontId="2" fillId="0" borderId="1" xfId="0" applyFont="1" applyBorder="1"/>
    <xf numFmtId="0" fontId="10" fillId="0" borderId="0" xfId="0" applyFont="1"/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/>
    </xf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8" fontId="2" fillId="0" borderId="10" xfId="1" applyNumberFormat="1" applyFont="1" applyBorder="1" applyProtection="1"/>
    <xf numFmtId="179" fontId="5" fillId="0" borderId="12" xfId="0" applyNumberFormat="1" applyFont="1" applyBorder="1" applyProtection="1"/>
    <xf numFmtId="180" fontId="5" fillId="0" borderId="12" xfId="0" applyNumberFormat="1" applyFont="1" applyBorder="1" applyProtection="1"/>
    <xf numFmtId="179" fontId="5" fillId="0" borderId="5" xfId="0" applyNumberFormat="1" applyFont="1" applyBorder="1" applyProtection="1"/>
    <xf numFmtId="38" fontId="5" fillId="0" borderId="6" xfId="1" applyNumberFormat="1" applyFont="1" applyBorder="1" applyProtection="1"/>
    <xf numFmtId="181" fontId="5" fillId="0" borderId="6" xfId="1" applyNumberFormat="1" applyFont="1" applyBorder="1" applyProtection="1">
      <protection locked="0"/>
    </xf>
    <xf numFmtId="38" fontId="2" fillId="0" borderId="10" xfId="1" applyNumberFormat="1" applyFont="1" applyBorder="1" applyProtection="1"/>
    <xf numFmtId="0" fontId="0" fillId="0" borderId="0" xfId="0" applyFill="1"/>
    <xf numFmtId="0" fontId="10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6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6" fillId="0" borderId="7" xfId="0" quotePrefix="1" applyNumberFormat="1" applyFont="1" applyFill="1" applyBorder="1" applyAlignment="1" applyProtection="1"/>
    <xf numFmtId="0" fontId="0" fillId="0" borderId="14" xfId="0" applyFill="1" applyBorder="1"/>
    <xf numFmtId="0" fontId="10" fillId="0" borderId="15" xfId="0" applyFont="1" applyFill="1" applyBorder="1"/>
    <xf numFmtId="0" fontId="6" fillId="0" borderId="6" xfId="0" applyNumberFormat="1" applyFont="1" applyFill="1" applyBorder="1" applyAlignment="1" applyProtection="1"/>
    <xf numFmtId="0" fontId="0" fillId="0" borderId="10" xfId="0" applyFill="1" applyBorder="1" applyAlignment="1">
      <alignment horizontal="center"/>
    </xf>
    <xf numFmtId="178" fontId="5" fillId="0" borderId="5" xfId="1" applyNumberFormat="1" applyFont="1" applyBorder="1" applyProtection="1"/>
    <xf numFmtId="181" fontId="2" fillId="0" borderId="10" xfId="1" applyNumberFormat="1" applyFont="1" applyBorder="1" applyProtection="1"/>
    <xf numFmtId="0" fontId="6" fillId="0" borderId="6" xfId="0" applyNumberFormat="1" applyFont="1" applyFill="1" applyBorder="1" applyAlignment="1" applyProtection="1">
      <alignment shrinkToFit="1"/>
    </xf>
    <xf numFmtId="38" fontId="0" fillId="0" borderId="7" xfId="1" applyFont="1" applyBorder="1" applyProtection="1">
      <protection locked="0"/>
    </xf>
    <xf numFmtId="181" fontId="5" fillId="0" borderId="12" xfId="0" applyNumberFormat="1" applyFont="1" applyBorder="1" applyProtection="1"/>
    <xf numFmtId="181" fontId="0" fillId="0" borderId="14" xfId="0" applyNumberFormat="1" applyBorder="1"/>
    <xf numFmtId="181" fontId="0" fillId="0" borderId="15" xfId="0" applyNumberFormat="1" applyBorder="1"/>
    <xf numFmtId="181" fontId="0" fillId="0" borderId="1" xfId="0" applyNumberFormat="1" applyBorder="1" applyProtection="1"/>
    <xf numFmtId="181" fontId="0" fillId="0" borderId="3" xfId="0" applyNumberFormat="1" applyBorder="1" applyAlignment="1" applyProtection="1">
      <alignment horizontal="center"/>
    </xf>
    <xf numFmtId="0" fontId="0" fillId="0" borderId="12" xfId="0" applyBorder="1"/>
    <xf numFmtId="0" fontId="0" fillId="0" borderId="12" xfId="0" applyBorder="1" applyProtection="1"/>
    <xf numFmtId="0" fontId="4" fillId="0" borderId="12" xfId="0" applyFont="1" applyBorder="1" applyAlignment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38" fontId="0" fillId="0" borderId="12" xfId="1" applyFont="1" applyBorder="1" applyAlignment="1" applyProtection="1">
      <alignment horizontal="center"/>
      <protection locked="0"/>
    </xf>
    <xf numFmtId="38" fontId="0" fillId="0" borderId="12" xfId="1" applyFont="1" applyBorder="1" applyAlignment="1" applyProtection="1">
      <alignment horizontal="center"/>
    </xf>
    <xf numFmtId="0" fontId="4" fillId="0" borderId="12" xfId="0" applyFon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5" xfId="0" applyBorder="1"/>
    <xf numFmtId="38" fontId="0" fillId="0" borderId="6" xfId="1" applyFont="1" applyBorder="1" applyProtection="1">
      <protection locked="0"/>
    </xf>
    <xf numFmtId="38" fontId="5" fillId="0" borderId="4" xfId="1" applyFont="1" applyBorder="1" applyProtection="1">
      <protection locked="0"/>
    </xf>
    <xf numFmtId="38" fontId="5" fillId="0" borderId="9" xfId="1" applyFont="1" applyBorder="1" applyProtection="1"/>
    <xf numFmtId="0" fontId="4" fillId="0" borderId="5" xfId="0" applyFont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38" fontId="0" fillId="0" borderId="5" xfId="1" applyFont="1" applyBorder="1" applyAlignment="1" applyProtection="1">
      <alignment horizontal="center"/>
      <protection locked="0"/>
    </xf>
    <xf numFmtId="38" fontId="0" fillId="0" borderId="5" xfId="1" applyFont="1" applyBorder="1" applyAlignment="1" applyProtection="1">
      <alignment horizontal="center"/>
    </xf>
    <xf numFmtId="0" fontId="4" fillId="0" borderId="5" xfId="0" applyFont="1" applyBorder="1" applyProtection="1">
      <protection locked="0"/>
    </xf>
    <xf numFmtId="0" fontId="0" fillId="0" borderId="5" xfId="0" applyFont="1" applyBorder="1" applyAlignment="1" applyProtection="1">
      <protection locked="0"/>
    </xf>
    <xf numFmtId="0" fontId="0" fillId="0" borderId="12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right"/>
      <protection locked="0"/>
    </xf>
    <xf numFmtId="0" fontId="0" fillId="0" borderId="12" xfId="0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</xf>
    <xf numFmtId="38" fontId="0" fillId="0" borderId="12" xfId="1" applyFont="1" applyBorder="1" applyAlignment="1" applyProtection="1">
      <alignment horizontal="right"/>
      <protection locked="0"/>
    </xf>
    <xf numFmtId="38" fontId="0" fillId="0" borderId="12" xfId="1" applyFont="1" applyBorder="1" applyAlignment="1" applyProtection="1">
      <alignment horizontal="right"/>
    </xf>
    <xf numFmtId="178" fontId="5" fillId="0" borderId="12" xfId="0" applyNumberFormat="1" applyFont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2"/>
  <sheetViews>
    <sheetView tabSelected="1" view="pageBreakPreview" zoomScale="60" zoomScaleNormal="90" workbookViewId="0">
      <pane xSplit="2" ySplit="1" topLeftCell="C200" activePane="bottomRight" state="frozen"/>
      <selection pane="topRight" activeCell="C1" sqref="C1"/>
      <selection pane="bottomLeft" activeCell="A2" sqref="A2"/>
      <selection pane="bottomRight" activeCell="R219" sqref="R219"/>
    </sheetView>
  </sheetViews>
  <sheetFormatPr defaultRowHeight="12" x14ac:dyDescent="0.15"/>
  <cols>
    <col min="1" max="1" width="3.7109375" customWidth="1"/>
    <col min="2" max="2" width="16.140625" style="103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  <col min="19" max="19" width="0" hidden="1" customWidth="1"/>
    <col min="25" max="25" width="0" hidden="1" customWidth="1"/>
  </cols>
  <sheetData>
    <row r="1" spans="1:25" ht="17.25" x14ac:dyDescent="0.2">
      <c r="A1" s="32"/>
      <c r="C1" s="32" t="s">
        <v>228</v>
      </c>
      <c r="D1" t="s">
        <v>0</v>
      </c>
      <c r="E1" s="32"/>
      <c r="H1" s="40" t="s">
        <v>251</v>
      </c>
      <c r="K1" s="41" t="s">
        <v>1</v>
      </c>
      <c r="T1" s="42" t="s">
        <v>2</v>
      </c>
    </row>
    <row r="3" spans="1:25" ht="14.25" x14ac:dyDescent="0.15">
      <c r="B3" s="104" t="s">
        <v>104</v>
      </c>
    </row>
    <row r="4" spans="1:25" x14ac:dyDescent="0.15">
      <c r="A4" s="33" t="s">
        <v>3</v>
      </c>
      <c r="B4" s="105"/>
      <c r="C4" s="2" t="s">
        <v>4</v>
      </c>
      <c r="D4" s="59">
        <v>1</v>
      </c>
      <c r="E4" s="60" t="s">
        <v>19</v>
      </c>
      <c r="F4" s="59">
        <v>2</v>
      </c>
      <c r="G4" s="94" t="s">
        <v>107</v>
      </c>
      <c r="H4" s="59">
        <v>3</v>
      </c>
      <c r="I4" s="94" t="s">
        <v>107</v>
      </c>
      <c r="J4" s="59">
        <v>4</v>
      </c>
      <c r="K4" s="60" t="s">
        <v>19</v>
      </c>
      <c r="L4" s="59">
        <v>5</v>
      </c>
      <c r="M4" s="60" t="s">
        <v>108</v>
      </c>
      <c r="N4" s="59">
        <v>6</v>
      </c>
      <c r="O4" s="60" t="s">
        <v>19</v>
      </c>
      <c r="P4" s="59">
        <v>7</v>
      </c>
      <c r="Q4" s="60" t="s">
        <v>77</v>
      </c>
      <c r="R4" s="25"/>
      <c r="S4" s="25"/>
      <c r="T4" s="14" t="s">
        <v>5</v>
      </c>
      <c r="U4" s="15" t="s">
        <v>6</v>
      </c>
      <c r="V4" s="16" t="s">
        <v>7</v>
      </c>
      <c r="W4" s="30" t="s">
        <v>8</v>
      </c>
      <c r="X4" s="17" t="s">
        <v>9</v>
      </c>
      <c r="Y4" s="1" t="s">
        <v>7</v>
      </c>
    </row>
    <row r="5" spans="1:25" x14ac:dyDescent="0.15">
      <c r="A5" s="34" t="s">
        <v>58</v>
      </c>
      <c r="B5" s="106"/>
      <c r="C5" s="3"/>
      <c r="D5" s="61"/>
      <c r="E5" s="62" t="s">
        <v>109</v>
      </c>
      <c r="F5" s="61"/>
      <c r="G5" s="62" t="s">
        <v>112</v>
      </c>
      <c r="H5" s="61"/>
      <c r="I5" s="62" t="s">
        <v>156</v>
      </c>
      <c r="J5" s="61"/>
      <c r="K5" s="62" t="s">
        <v>236</v>
      </c>
      <c r="L5" s="61"/>
      <c r="M5" s="62" t="s">
        <v>229</v>
      </c>
      <c r="N5" s="61"/>
      <c r="O5" s="62" t="s">
        <v>110</v>
      </c>
      <c r="P5" s="61"/>
      <c r="Q5" s="62" t="s">
        <v>115</v>
      </c>
      <c r="R5" s="26" t="s">
        <v>10</v>
      </c>
      <c r="S5" s="28" t="s">
        <v>11</v>
      </c>
      <c r="T5" s="20" t="s">
        <v>12</v>
      </c>
      <c r="U5" s="21" t="s">
        <v>13</v>
      </c>
      <c r="V5" s="19" t="s">
        <v>8</v>
      </c>
      <c r="W5" s="26" t="s">
        <v>14</v>
      </c>
      <c r="X5" s="22" t="s">
        <v>15</v>
      </c>
      <c r="Y5" s="4" t="s">
        <v>16</v>
      </c>
    </row>
    <row r="6" spans="1:25" ht="17.25" customHeight="1" x14ac:dyDescent="0.2">
      <c r="A6" s="37"/>
      <c r="B6" s="106" t="s">
        <v>317</v>
      </c>
      <c r="C6" s="3"/>
      <c r="D6" s="61"/>
      <c r="E6" s="133">
        <v>17949</v>
      </c>
      <c r="F6" s="134"/>
      <c r="G6" s="133">
        <v>7564</v>
      </c>
      <c r="H6" s="134"/>
      <c r="I6" s="133">
        <v>15115</v>
      </c>
      <c r="J6" s="134"/>
      <c r="K6" s="133">
        <v>12509</v>
      </c>
      <c r="L6" s="134"/>
      <c r="M6" s="133">
        <v>10614</v>
      </c>
      <c r="N6" s="134"/>
      <c r="O6" s="133">
        <v>13207</v>
      </c>
      <c r="P6" s="134"/>
      <c r="Q6" s="133">
        <v>7766</v>
      </c>
      <c r="R6" s="26"/>
      <c r="S6" s="28"/>
      <c r="T6" s="20"/>
      <c r="U6" s="21"/>
      <c r="V6" s="19"/>
      <c r="W6" s="26"/>
      <c r="X6" s="22"/>
      <c r="Y6" s="4"/>
    </row>
    <row r="7" spans="1:25" ht="17.25" customHeight="1" x14ac:dyDescent="0.2">
      <c r="A7" s="37"/>
      <c r="B7" s="106" t="s">
        <v>318</v>
      </c>
      <c r="C7" s="3"/>
      <c r="D7" s="61"/>
      <c r="E7" s="133">
        <v>7366</v>
      </c>
      <c r="F7" s="134"/>
      <c r="G7" s="133">
        <v>14403</v>
      </c>
      <c r="H7" s="134"/>
      <c r="I7" s="133">
        <v>6756</v>
      </c>
      <c r="J7" s="134"/>
      <c r="K7" s="133">
        <v>7630</v>
      </c>
      <c r="L7" s="134"/>
      <c r="M7" s="133">
        <v>9305</v>
      </c>
      <c r="N7" s="134"/>
      <c r="O7" s="133">
        <v>6271</v>
      </c>
      <c r="P7" s="134"/>
      <c r="Q7" s="133">
        <v>11205</v>
      </c>
      <c r="R7" s="26"/>
      <c r="S7" s="28"/>
      <c r="T7" s="20"/>
      <c r="U7" s="21"/>
      <c r="V7" s="19"/>
      <c r="W7" s="26"/>
      <c r="X7" s="22"/>
      <c r="Y7" s="4"/>
    </row>
    <row r="8" spans="1:25" ht="17.25" x14ac:dyDescent="0.2">
      <c r="A8" s="35"/>
      <c r="B8" s="107" t="s">
        <v>105</v>
      </c>
      <c r="C8" s="5"/>
      <c r="D8" s="75"/>
      <c r="E8" s="76">
        <f>E6+E7</f>
        <v>25315</v>
      </c>
      <c r="F8" s="77"/>
      <c r="G8" s="76">
        <f>G6+G7</f>
        <v>21967</v>
      </c>
      <c r="H8" s="77"/>
      <c r="I8" s="76">
        <f>I6+I7</f>
        <v>21871</v>
      </c>
      <c r="J8" s="77"/>
      <c r="K8" s="76">
        <f>K6+K7</f>
        <v>20139</v>
      </c>
      <c r="L8" s="78"/>
      <c r="M8" s="76">
        <f>M6+M7</f>
        <v>19919</v>
      </c>
      <c r="N8" s="78"/>
      <c r="O8" s="76">
        <f>O6+O7</f>
        <v>19478</v>
      </c>
      <c r="P8" s="78"/>
      <c r="Q8" s="76">
        <f>Q6+Q7</f>
        <v>18971</v>
      </c>
      <c r="R8" s="48"/>
      <c r="S8" s="29"/>
      <c r="T8" s="7"/>
      <c r="U8" s="7"/>
      <c r="V8" s="52"/>
      <c r="W8" s="53"/>
      <c r="X8" s="7"/>
      <c r="Y8" s="9"/>
    </row>
    <row r="9" spans="1:25" x14ac:dyDescent="0.15">
      <c r="A9" s="36"/>
      <c r="B9" s="108" t="s">
        <v>3</v>
      </c>
      <c r="C9" s="2" t="s">
        <v>4</v>
      </c>
      <c r="D9" s="59">
        <v>8</v>
      </c>
      <c r="E9" s="60" t="s">
        <v>77</v>
      </c>
      <c r="F9" s="59">
        <v>9</v>
      </c>
      <c r="G9" s="60" t="s">
        <v>19</v>
      </c>
      <c r="H9" s="59">
        <v>10</v>
      </c>
      <c r="I9" s="60" t="s">
        <v>18</v>
      </c>
      <c r="J9" s="59">
        <v>11</v>
      </c>
      <c r="K9" s="60" t="s">
        <v>19</v>
      </c>
      <c r="L9" s="59">
        <v>12</v>
      </c>
      <c r="M9" s="60" t="s">
        <v>18</v>
      </c>
      <c r="N9" s="59">
        <v>13</v>
      </c>
      <c r="O9" s="60" t="s">
        <v>17</v>
      </c>
      <c r="P9" s="59">
        <v>14</v>
      </c>
      <c r="Q9" s="60" t="s">
        <v>17</v>
      </c>
      <c r="R9" s="25"/>
      <c r="S9" s="25"/>
      <c r="T9" s="14" t="s">
        <v>5</v>
      </c>
      <c r="U9" s="15" t="s">
        <v>6</v>
      </c>
      <c r="V9" s="54" t="s">
        <v>7</v>
      </c>
      <c r="W9" s="55" t="s">
        <v>8</v>
      </c>
      <c r="X9" s="17" t="s">
        <v>9</v>
      </c>
      <c r="Y9" s="1" t="s">
        <v>7</v>
      </c>
    </row>
    <row r="10" spans="1:25" x14ac:dyDescent="0.15">
      <c r="A10" s="34" t="s">
        <v>58</v>
      </c>
      <c r="B10" s="106"/>
      <c r="C10" s="3"/>
      <c r="D10" s="61"/>
      <c r="E10" s="62" t="s">
        <v>230</v>
      </c>
      <c r="F10" s="61"/>
      <c r="G10" s="62" t="s">
        <v>111</v>
      </c>
      <c r="H10" s="61"/>
      <c r="I10" s="62" t="s">
        <v>114</v>
      </c>
      <c r="J10" s="61"/>
      <c r="K10" s="62" t="s">
        <v>113</v>
      </c>
      <c r="L10" s="61"/>
      <c r="M10" s="62" t="s">
        <v>231</v>
      </c>
      <c r="N10" s="61"/>
      <c r="O10" s="62" t="s">
        <v>232</v>
      </c>
      <c r="P10" s="61"/>
      <c r="Q10" s="62" t="s">
        <v>233</v>
      </c>
      <c r="R10" s="26" t="s">
        <v>10</v>
      </c>
      <c r="S10" s="28" t="s">
        <v>11</v>
      </c>
      <c r="T10" s="20" t="s">
        <v>12</v>
      </c>
      <c r="U10" s="21" t="s">
        <v>13</v>
      </c>
      <c r="V10" s="56" t="s">
        <v>8</v>
      </c>
      <c r="W10" s="51" t="s">
        <v>14</v>
      </c>
      <c r="X10" s="22" t="s">
        <v>15</v>
      </c>
      <c r="Y10" s="4" t="s">
        <v>16</v>
      </c>
    </row>
    <row r="11" spans="1:25" ht="17.25" customHeight="1" x14ac:dyDescent="0.2">
      <c r="A11" s="35"/>
      <c r="B11" s="106" t="s">
        <v>317</v>
      </c>
      <c r="C11" s="131"/>
      <c r="D11" s="63"/>
      <c r="E11" s="133">
        <v>8690</v>
      </c>
      <c r="F11" s="66"/>
      <c r="G11" s="64">
        <v>9159</v>
      </c>
      <c r="H11" s="66"/>
      <c r="I11" s="64">
        <v>3227</v>
      </c>
      <c r="J11" s="66"/>
      <c r="K11" s="64">
        <v>8177</v>
      </c>
      <c r="L11" s="66"/>
      <c r="M11" s="64">
        <v>11642</v>
      </c>
      <c r="N11" s="66"/>
      <c r="O11" s="64">
        <v>1532</v>
      </c>
      <c r="P11" s="66"/>
      <c r="Q11" s="64">
        <v>431</v>
      </c>
      <c r="R11" s="26"/>
      <c r="S11" s="8"/>
      <c r="T11" s="135"/>
      <c r="U11" s="136"/>
      <c r="V11" s="137"/>
      <c r="W11" s="138"/>
      <c r="X11" s="139"/>
      <c r="Y11" s="130"/>
    </row>
    <row r="12" spans="1:25" ht="17.25" customHeight="1" x14ac:dyDescent="0.2">
      <c r="A12" s="35"/>
      <c r="B12" s="106" t="s">
        <v>318</v>
      </c>
      <c r="C12" s="123"/>
      <c r="D12" s="72"/>
      <c r="E12" s="133">
        <v>9627</v>
      </c>
      <c r="F12" s="81"/>
      <c r="G12" s="80">
        <v>8825</v>
      </c>
      <c r="H12" s="81"/>
      <c r="I12" s="80">
        <v>14652</v>
      </c>
      <c r="J12" s="81"/>
      <c r="K12" s="80">
        <v>8226</v>
      </c>
      <c r="L12" s="81"/>
      <c r="M12" s="80">
        <v>3671</v>
      </c>
      <c r="N12" s="81"/>
      <c r="O12" s="80">
        <v>5709</v>
      </c>
      <c r="P12" s="81"/>
      <c r="Q12" s="80">
        <v>1339</v>
      </c>
      <c r="R12" s="26"/>
      <c r="S12" s="124"/>
      <c r="T12" s="125"/>
      <c r="U12" s="126"/>
      <c r="V12" s="127"/>
      <c r="W12" s="128"/>
      <c r="X12" s="129"/>
      <c r="Y12" s="130"/>
    </row>
    <row r="13" spans="1:25" ht="17.25" x14ac:dyDescent="0.2">
      <c r="A13" s="38"/>
      <c r="B13" s="109" t="s">
        <v>106</v>
      </c>
      <c r="C13" s="85"/>
      <c r="D13" s="59"/>
      <c r="E13" s="76">
        <f>E11+E12</f>
        <v>18317</v>
      </c>
      <c r="F13" s="68"/>
      <c r="G13" s="76">
        <f>G11+G12</f>
        <v>17984</v>
      </c>
      <c r="H13" s="68"/>
      <c r="I13" s="76">
        <f>I11+I12</f>
        <v>17879</v>
      </c>
      <c r="J13" s="68"/>
      <c r="K13" s="76">
        <f>K11+K12</f>
        <v>16403</v>
      </c>
      <c r="L13" s="68"/>
      <c r="M13" s="76">
        <f>M11+M12</f>
        <v>15313</v>
      </c>
      <c r="N13" s="70"/>
      <c r="O13" s="76">
        <f>O11+O12</f>
        <v>7241</v>
      </c>
      <c r="P13" s="70"/>
      <c r="Q13" s="76">
        <f>Q11+Q12</f>
        <v>1770</v>
      </c>
      <c r="R13" s="48"/>
      <c r="S13" s="43"/>
      <c r="T13" s="44"/>
      <c r="U13" s="44"/>
      <c r="V13" s="57"/>
      <c r="W13" s="58"/>
      <c r="X13" s="44"/>
      <c r="Y13" s="45"/>
    </row>
    <row r="14" spans="1:25" x14ac:dyDescent="0.15">
      <c r="A14" s="36" t="s">
        <v>3</v>
      </c>
      <c r="B14" s="108"/>
      <c r="C14" s="2" t="s">
        <v>4</v>
      </c>
      <c r="D14" s="59">
        <v>15</v>
      </c>
      <c r="E14" s="60" t="s">
        <v>17</v>
      </c>
      <c r="F14" s="59">
        <v>16</v>
      </c>
      <c r="G14" s="60" t="s">
        <v>17</v>
      </c>
      <c r="H14" s="59"/>
      <c r="I14" s="60"/>
      <c r="J14" s="59"/>
      <c r="K14" s="60"/>
      <c r="L14" s="59"/>
      <c r="M14" s="60"/>
      <c r="N14" s="59"/>
      <c r="O14" s="60"/>
      <c r="P14" s="59"/>
      <c r="Q14" s="60"/>
      <c r="R14" s="25"/>
      <c r="S14" s="25"/>
      <c r="T14" s="14" t="s">
        <v>5</v>
      </c>
      <c r="U14" s="15" t="s">
        <v>6</v>
      </c>
      <c r="V14" s="54" t="s">
        <v>7</v>
      </c>
      <c r="W14" s="55" t="s">
        <v>8</v>
      </c>
      <c r="X14" s="17" t="s">
        <v>9</v>
      </c>
      <c r="Y14" s="1" t="s">
        <v>7</v>
      </c>
    </row>
    <row r="15" spans="1:25" x14ac:dyDescent="0.15">
      <c r="A15" s="37" t="s">
        <v>58</v>
      </c>
      <c r="B15" s="106"/>
      <c r="C15" s="3"/>
      <c r="D15" s="61"/>
      <c r="E15" s="62" t="s">
        <v>234</v>
      </c>
      <c r="F15" s="61"/>
      <c r="G15" s="62" t="s">
        <v>235</v>
      </c>
      <c r="H15" s="61"/>
      <c r="I15" s="62"/>
      <c r="J15" s="61"/>
      <c r="K15" s="62"/>
      <c r="L15" s="61"/>
      <c r="M15" s="62"/>
      <c r="N15" s="61"/>
      <c r="O15" s="62"/>
      <c r="P15" s="61"/>
      <c r="Q15" s="62"/>
      <c r="R15" s="26" t="s">
        <v>10</v>
      </c>
      <c r="S15" s="28" t="s">
        <v>11</v>
      </c>
      <c r="T15" s="20" t="s">
        <v>12</v>
      </c>
      <c r="U15" s="21" t="s">
        <v>13</v>
      </c>
      <c r="V15" s="56" t="s">
        <v>8</v>
      </c>
      <c r="W15" s="51" t="s">
        <v>14</v>
      </c>
      <c r="X15" s="22" t="s">
        <v>15</v>
      </c>
      <c r="Y15" s="4" t="s">
        <v>16</v>
      </c>
    </row>
    <row r="16" spans="1:25" ht="17.25" customHeight="1" x14ac:dyDescent="0.2">
      <c r="A16" s="35"/>
      <c r="B16" s="106" t="s">
        <v>317</v>
      </c>
      <c r="C16" s="131"/>
      <c r="D16" s="63"/>
      <c r="E16" s="133">
        <v>827</v>
      </c>
      <c r="F16" s="66"/>
      <c r="G16" s="64">
        <v>531</v>
      </c>
      <c r="H16" s="63"/>
      <c r="I16" s="132"/>
      <c r="J16" s="63"/>
      <c r="K16" s="132"/>
      <c r="L16" s="63"/>
      <c r="M16" s="132"/>
      <c r="N16" s="63"/>
      <c r="O16" s="132"/>
      <c r="P16" s="63"/>
      <c r="Q16" s="132"/>
      <c r="R16" s="26"/>
      <c r="S16" s="8"/>
      <c r="T16" s="140">
        <v>0</v>
      </c>
      <c r="U16" s="142">
        <v>0</v>
      </c>
      <c r="V16" s="144">
        <v>1446</v>
      </c>
      <c r="W16" s="145">
        <v>130386</v>
      </c>
      <c r="X16" s="142">
        <v>5</v>
      </c>
      <c r="Y16" s="130"/>
    </row>
    <row r="17" spans="1:252" ht="17.25" customHeight="1" x14ac:dyDescent="0.2">
      <c r="A17" s="35"/>
      <c r="B17" s="106" t="s">
        <v>318</v>
      </c>
      <c r="C17" s="123"/>
      <c r="D17" s="72"/>
      <c r="E17" s="133">
        <v>664</v>
      </c>
      <c r="F17" s="81"/>
      <c r="G17" s="80">
        <v>355</v>
      </c>
      <c r="H17" s="72"/>
      <c r="I17" s="117"/>
      <c r="J17" s="72"/>
      <c r="K17" s="117"/>
      <c r="L17" s="72"/>
      <c r="M17" s="117"/>
      <c r="N17" s="72"/>
      <c r="O17" s="117"/>
      <c r="P17" s="72"/>
      <c r="Q17" s="117"/>
      <c r="R17" s="26"/>
      <c r="S17" s="124"/>
      <c r="T17" s="141">
        <v>0</v>
      </c>
      <c r="U17" s="143">
        <v>0</v>
      </c>
      <c r="V17" s="146">
        <v>1332</v>
      </c>
      <c r="W17" s="147">
        <v>117336</v>
      </c>
      <c r="X17" s="143">
        <v>6</v>
      </c>
      <c r="Y17" s="130"/>
    </row>
    <row r="18" spans="1:252" ht="17.25" x14ac:dyDescent="0.2">
      <c r="A18" s="38"/>
      <c r="B18" s="109" t="s">
        <v>105</v>
      </c>
      <c r="C18" s="5">
        <v>11</v>
      </c>
      <c r="D18" s="63"/>
      <c r="E18" s="76">
        <f>E16+E17</f>
        <v>1491</v>
      </c>
      <c r="F18" s="65"/>
      <c r="G18" s="76">
        <f>G16+G17</f>
        <v>886</v>
      </c>
      <c r="H18" s="65"/>
      <c r="I18" s="64"/>
      <c r="J18" s="65"/>
      <c r="K18" s="64"/>
      <c r="L18" s="66"/>
      <c r="M18" s="64"/>
      <c r="N18" s="66"/>
      <c r="O18" s="64"/>
      <c r="P18" s="66"/>
      <c r="Q18" s="64"/>
      <c r="R18" s="48">
        <f>E8+G8+I8+K8+M8+O8+Q8+Q13+O13+M13+K13+I13+G13+E13+E18+G18</f>
        <v>244944</v>
      </c>
      <c r="S18" s="29">
        <v>100</v>
      </c>
      <c r="T18" s="7">
        <v>0</v>
      </c>
      <c r="U18" s="7">
        <v>0</v>
      </c>
      <c r="V18" s="52">
        <f>V16+V17</f>
        <v>2778</v>
      </c>
      <c r="W18" s="52">
        <f t="shared" ref="W18:X18" si="0">W16+W17</f>
        <v>247722</v>
      </c>
      <c r="X18" s="52">
        <f t="shared" si="0"/>
        <v>11</v>
      </c>
      <c r="Y18" s="6">
        <v>1.08</v>
      </c>
    </row>
    <row r="19" spans="1:252" x14ac:dyDescent="0.15">
      <c r="A19" s="87"/>
      <c r="B19" s="11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</row>
    <row r="20" spans="1:252" ht="14.25" x14ac:dyDescent="0.15">
      <c r="A20" s="88"/>
      <c r="B20" s="111" t="s">
        <v>96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AA20" s="86"/>
      <c r="AZ20" s="86"/>
      <c r="BY20" s="86"/>
      <c r="CX20" s="86"/>
      <c r="DW20" s="86"/>
      <c r="EV20" s="86"/>
      <c r="FU20" s="86"/>
      <c r="GT20" s="86"/>
      <c r="HS20" s="86"/>
      <c r="IR20" s="86"/>
    </row>
    <row r="21" spans="1:252" x14ac:dyDescent="0.15">
      <c r="A21" s="36" t="s">
        <v>3</v>
      </c>
      <c r="B21" s="108"/>
      <c r="C21" s="2" t="s">
        <v>4</v>
      </c>
      <c r="D21" s="59">
        <v>1</v>
      </c>
      <c r="E21" s="60" t="s">
        <v>19</v>
      </c>
      <c r="F21" s="59">
        <v>2</v>
      </c>
      <c r="G21" s="60" t="s">
        <v>19</v>
      </c>
      <c r="H21" s="59">
        <v>3</v>
      </c>
      <c r="I21" s="60" t="s">
        <v>18</v>
      </c>
      <c r="J21" s="59"/>
      <c r="K21" s="60"/>
      <c r="L21" s="59"/>
      <c r="M21" s="60"/>
      <c r="N21" s="59"/>
      <c r="O21" s="60"/>
      <c r="P21" s="59"/>
      <c r="Q21" s="60"/>
      <c r="R21" s="25"/>
      <c r="S21" s="25"/>
      <c r="T21" s="14" t="s">
        <v>5</v>
      </c>
      <c r="U21" s="15" t="s">
        <v>6</v>
      </c>
      <c r="V21" s="54" t="s">
        <v>7</v>
      </c>
      <c r="W21" s="55" t="s">
        <v>8</v>
      </c>
      <c r="X21" s="17" t="s">
        <v>9</v>
      </c>
      <c r="Y21" s="1" t="s">
        <v>7</v>
      </c>
    </row>
    <row r="22" spans="1:252" x14ac:dyDescent="0.15">
      <c r="A22" s="37" t="s">
        <v>58</v>
      </c>
      <c r="B22" s="106"/>
      <c r="C22" s="3"/>
      <c r="D22" s="61"/>
      <c r="E22" s="62" t="s">
        <v>237</v>
      </c>
      <c r="F22" s="61"/>
      <c r="G22" s="62" t="s">
        <v>238</v>
      </c>
      <c r="H22" s="61"/>
      <c r="I22" s="62" t="s">
        <v>239</v>
      </c>
      <c r="J22" s="61"/>
      <c r="K22" s="62"/>
      <c r="L22" s="61"/>
      <c r="M22" s="62"/>
      <c r="N22" s="61"/>
      <c r="O22" s="62"/>
      <c r="P22" s="61"/>
      <c r="Q22" s="62"/>
      <c r="R22" s="26" t="s">
        <v>10</v>
      </c>
      <c r="S22" s="28" t="s">
        <v>11</v>
      </c>
      <c r="T22" s="20" t="s">
        <v>12</v>
      </c>
      <c r="U22" s="21" t="s">
        <v>13</v>
      </c>
      <c r="V22" s="56" t="s">
        <v>8</v>
      </c>
      <c r="W22" s="51" t="s">
        <v>14</v>
      </c>
      <c r="X22" s="22" t="s">
        <v>15</v>
      </c>
      <c r="Y22" s="4" t="s">
        <v>16</v>
      </c>
    </row>
    <row r="23" spans="1:252" ht="17.25" x14ac:dyDescent="0.2">
      <c r="A23" s="36"/>
      <c r="B23" s="109" t="s">
        <v>97</v>
      </c>
      <c r="C23" s="5">
        <v>2</v>
      </c>
      <c r="D23" s="63"/>
      <c r="E23" s="74">
        <v>17321.780999999999</v>
      </c>
      <c r="F23" s="65"/>
      <c r="G23" s="64">
        <v>13011</v>
      </c>
      <c r="H23" s="65"/>
      <c r="I23" s="74">
        <v>3502.2179999999998</v>
      </c>
      <c r="J23" s="65"/>
      <c r="K23" s="64"/>
      <c r="L23" s="66"/>
      <c r="M23" s="64"/>
      <c r="N23" s="66"/>
      <c r="O23" s="64"/>
      <c r="P23" s="66"/>
      <c r="Q23" s="64"/>
      <c r="R23" s="148">
        <f>SUM(E23:Q23)</f>
        <v>33834.998999999996</v>
      </c>
      <c r="S23" s="29">
        <v>100</v>
      </c>
      <c r="T23" s="7">
        <v>1E-3</v>
      </c>
      <c r="U23" s="7">
        <v>0</v>
      </c>
      <c r="V23" s="52">
        <v>382</v>
      </c>
      <c r="W23" s="53">
        <v>34217</v>
      </c>
      <c r="X23" s="7">
        <v>0</v>
      </c>
      <c r="Y23" s="6">
        <v>1</v>
      </c>
    </row>
    <row r="24" spans="1:252" x14ac:dyDescent="0.15">
      <c r="A24" s="87"/>
      <c r="B24" s="11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</row>
    <row r="25" spans="1:252" ht="14.25" x14ac:dyDescent="0.15">
      <c r="A25" s="88"/>
      <c r="B25" s="111" t="s">
        <v>61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AA25" s="86"/>
      <c r="AZ25" s="86"/>
      <c r="BY25" s="86"/>
      <c r="CX25" s="86"/>
      <c r="DW25" s="86"/>
      <c r="EV25" s="86"/>
      <c r="FU25" s="86"/>
      <c r="GT25" s="86"/>
      <c r="HS25" s="86"/>
      <c r="IR25" s="86"/>
    </row>
    <row r="26" spans="1:252" ht="12" customHeight="1" x14ac:dyDescent="0.15">
      <c r="A26" s="36" t="s">
        <v>3</v>
      </c>
      <c r="B26" s="108"/>
      <c r="C26" s="46" t="s">
        <v>4</v>
      </c>
      <c r="D26" s="79">
        <v>1</v>
      </c>
      <c r="E26" s="94" t="s">
        <v>107</v>
      </c>
      <c r="F26" s="79">
        <v>2</v>
      </c>
      <c r="G26" s="60" t="s">
        <v>19</v>
      </c>
      <c r="H26" s="79">
        <v>3</v>
      </c>
      <c r="I26" s="60" t="s">
        <v>19</v>
      </c>
      <c r="J26" s="79">
        <v>4</v>
      </c>
      <c r="K26" s="60" t="s">
        <v>18</v>
      </c>
      <c r="L26" s="79">
        <v>5</v>
      </c>
      <c r="M26" s="60" t="s">
        <v>77</v>
      </c>
      <c r="N26" s="79">
        <v>6</v>
      </c>
      <c r="O26" s="60" t="s">
        <v>120</v>
      </c>
      <c r="P26" s="79">
        <v>7</v>
      </c>
      <c r="Q26" s="60" t="s">
        <v>17</v>
      </c>
      <c r="R26" s="25"/>
      <c r="S26" s="25"/>
      <c r="T26" s="14" t="s">
        <v>5</v>
      </c>
      <c r="U26" s="15" t="s">
        <v>6</v>
      </c>
      <c r="V26" s="54" t="s">
        <v>7</v>
      </c>
      <c r="W26" s="55" t="s">
        <v>8</v>
      </c>
      <c r="X26" s="17" t="s">
        <v>9</v>
      </c>
      <c r="Y26" s="1" t="s">
        <v>7</v>
      </c>
    </row>
    <row r="27" spans="1:252" ht="12" customHeight="1" x14ac:dyDescent="0.15">
      <c r="A27" s="37" t="s">
        <v>58</v>
      </c>
      <c r="B27" s="106"/>
      <c r="C27" s="47"/>
      <c r="D27" s="83"/>
      <c r="E27" s="95" t="s">
        <v>86</v>
      </c>
      <c r="F27" s="83"/>
      <c r="G27" s="95" t="s">
        <v>159</v>
      </c>
      <c r="H27" s="83"/>
      <c r="I27" s="95" t="s">
        <v>121</v>
      </c>
      <c r="J27" s="83"/>
      <c r="K27" s="95" t="s">
        <v>87</v>
      </c>
      <c r="L27" s="83"/>
      <c r="M27" s="95" t="s">
        <v>158</v>
      </c>
      <c r="N27" s="83"/>
      <c r="O27" s="95" t="s">
        <v>122</v>
      </c>
      <c r="P27" s="83"/>
      <c r="Q27" s="95" t="s">
        <v>240</v>
      </c>
      <c r="R27" s="26" t="s">
        <v>10</v>
      </c>
      <c r="S27" s="28" t="s">
        <v>11</v>
      </c>
      <c r="T27" s="20" t="s">
        <v>12</v>
      </c>
      <c r="U27" s="21" t="s">
        <v>13</v>
      </c>
      <c r="V27" s="56" t="s">
        <v>8</v>
      </c>
      <c r="W27" s="51" t="s">
        <v>14</v>
      </c>
      <c r="X27" s="22" t="s">
        <v>15</v>
      </c>
      <c r="Y27" s="4" t="s">
        <v>16</v>
      </c>
    </row>
    <row r="28" spans="1:252" ht="17.25" x14ac:dyDescent="0.2">
      <c r="A28" s="36"/>
      <c r="B28" s="109" t="s">
        <v>21</v>
      </c>
      <c r="C28" s="5"/>
      <c r="D28" s="72"/>
      <c r="E28" s="80">
        <v>20809</v>
      </c>
      <c r="F28" s="81"/>
      <c r="G28" s="80">
        <v>19983</v>
      </c>
      <c r="H28" s="81"/>
      <c r="I28" s="80">
        <v>15353</v>
      </c>
      <c r="J28" s="81"/>
      <c r="K28" s="80">
        <v>14264</v>
      </c>
      <c r="L28" s="81"/>
      <c r="M28" s="80">
        <v>13580</v>
      </c>
      <c r="N28" s="81"/>
      <c r="O28" s="80">
        <v>13386</v>
      </c>
      <c r="P28" s="81"/>
      <c r="Q28" s="80">
        <v>12962</v>
      </c>
      <c r="R28" s="97"/>
      <c r="S28" s="43"/>
      <c r="T28" s="44"/>
      <c r="U28" s="44"/>
      <c r="V28" s="57"/>
      <c r="W28" s="58"/>
      <c r="X28" s="44"/>
      <c r="Y28" s="45">
        <v>0.83</v>
      </c>
    </row>
    <row r="29" spans="1:252" ht="12" customHeight="1" x14ac:dyDescent="0.15">
      <c r="A29" s="36" t="s">
        <v>3</v>
      </c>
      <c r="B29" s="108"/>
      <c r="C29" s="46" t="s">
        <v>4</v>
      </c>
      <c r="D29" s="79">
        <v>8</v>
      </c>
      <c r="E29" s="60" t="s">
        <v>95</v>
      </c>
      <c r="F29" s="79"/>
      <c r="G29" s="60"/>
      <c r="H29" s="79"/>
      <c r="I29" s="60"/>
      <c r="J29" s="79"/>
      <c r="K29" s="60"/>
      <c r="L29" s="79"/>
      <c r="M29" s="60"/>
      <c r="N29" s="79"/>
      <c r="O29" s="60"/>
      <c r="P29" s="79"/>
      <c r="Q29" s="60"/>
      <c r="R29" s="25"/>
      <c r="S29" s="25"/>
      <c r="T29" s="14" t="s">
        <v>5</v>
      </c>
      <c r="U29" s="15" t="s">
        <v>6</v>
      </c>
      <c r="V29" s="54" t="s">
        <v>7</v>
      </c>
      <c r="W29" s="55" t="s">
        <v>8</v>
      </c>
      <c r="X29" s="17" t="s">
        <v>9</v>
      </c>
      <c r="Y29" s="1" t="s">
        <v>7</v>
      </c>
    </row>
    <row r="30" spans="1:252" ht="12" customHeight="1" x14ac:dyDescent="0.15">
      <c r="A30" s="37" t="s">
        <v>58</v>
      </c>
      <c r="B30" s="106"/>
      <c r="C30" s="47"/>
      <c r="D30" s="83"/>
      <c r="E30" s="95" t="s">
        <v>160</v>
      </c>
      <c r="F30" s="83"/>
      <c r="G30" s="95"/>
      <c r="H30" s="83"/>
      <c r="I30" s="95"/>
      <c r="J30" s="83"/>
      <c r="K30" s="95"/>
      <c r="L30" s="83"/>
      <c r="M30" s="95"/>
      <c r="N30" s="83"/>
      <c r="O30" s="95"/>
      <c r="P30" s="83"/>
      <c r="Q30" s="95"/>
      <c r="R30" s="26" t="s">
        <v>10</v>
      </c>
      <c r="S30" s="28" t="s">
        <v>11</v>
      </c>
      <c r="T30" s="20" t="s">
        <v>12</v>
      </c>
      <c r="U30" s="21" t="s">
        <v>13</v>
      </c>
      <c r="V30" s="56" t="s">
        <v>8</v>
      </c>
      <c r="W30" s="51" t="s">
        <v>14</v>
      </c>
      <c r="X30" s="22" t="s">
        <v>15</v>
      </c>
      <c r="Y30" s="4" t="s">
        <v>16</v>
      </c>
    </row>
    <row r="31" spans="1:252" ht="17.25" x14ac:dyDescent="0.2">
      <c r="A31" s="36"/>
      <c r="B31" s="109" t="s">
        <v>21</v>
      </c>
      <c r="C31" s="5">
        <v>5</v>
      </c>
      <c r="D31" s="72"/>
      <c r="E31" s="80">
        <v>9290</v>
      </c>
      <c r="F31" s="81"/>
      <c r="G31" s="80"/>
      <c r="H31" s="81"/>
      <c r="I31" s="80"/>
      <c r="J31" s="81"/>
      <c r="K31" s="80"/>
      <c r="L31" s="81"/>
      <c r="M31" s="80"/>
      <c r="N31" s="81"/>
      <c r="O31" s="80"/>
      <c r="P31" s="81"/>
      <c r="Q31" s="80"/>
      <c r="R31" s="97">
        <f>SUM(E31:Q31)+SUM(E28:Q28)</f>
        <v>119627</v>
      </c>
      <c r="S31" s="43">
        <v>100</v>
      </c>
      <c r="T31" s="44">
        <v>0</v>
      </c>
      <c r="U31" s="44">
        <v>0</v>
      </c>
      <c r="V31" s="57">
        <v>1001</v>
      </c>
      <c r="W31" s="58">
        <v>120628</v>
      </c>
      <c r="X31" s="44">
        <v>5</v>
      </c>
      <c r="Y31" s="45">
        <v>0.83</v>
      </c>
    </row>
    <row r="32" spans="1:252" x14ac:dyDescent="0.15">
      <c r="A32" s="87"/>
      <c r="B32" s="110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</row>
    <row r="33" spans="1:252" ht="14.25" x14ac:dyDescent="0.15">
      <c r="A33" s="88"/>
      <c r="B33" s="111" t="s">
        <v>62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AA33" s="86"/>
      <c r="AZ33" s="86"/>
      <c r="BY33" s="86"/>
      <c r="CX33" s="86"/>
      <c r="DW33" s="86"/>
      <c r="EV33" s="86"/>
      <c r="FU33" s="86"/>
      <c r="GT33" s="86"/>
      <c r="HS33" s="86"/>
      <c r="IR33" s="86"/>
    </row>
    <row r="34" spans="1:252" x14ac:dyDescent="0.15">
      <c r="A34" s="36" t="s">
        <v>3</v>
      </c>
      <c r="B34" s="108"/>
      <c r="C34" s="2" t="s">
        <v>4</v>
      </c>
      <c r="D34" s="59">
        <v>1</v>
      </c>
      <c r="E34" s="60" t="s">
        <v>19</v>
      </c>
      <c r="F34" s="59">
        <v>2</v>
      </c>
      <c r="G34" s="94" t="s">
        <v>107</v>
      </c>
      <c r="H34" s="59">
        <v>3</v>
      </c>
      <c r="I34" s="60" t="s">
        <v>18</v>
      </c>
      <c r="J34" s="59">
        <v>4</v>
      </c>
      <c r="K34" s="60" t="s">
        <v>19</v>
      </c>
      <c r="L34" s="59">
        <v>5</v>
      </c>
      <c r="M34" s="60" t="s">
        <v>120</v>
      </c>
      <c r="N34" s="59">
        <v>6</v>
      </c>
      <c r="O34" s="60" t="s">
        <v>77</v>
      </c>
      <c r="P34" s="59">
        <v>7</v>
      </c>
      <c r="Q34" s="60" t="s">
        <v>19</v>
      </c>
      <c r="R34" s="25"/>
      <c r="S34" s="25"/>
      <c r="T34" s="14" t="s">
        <v>5</v>
      </c>
      <c r="U34" s="15" t="s">
        <v>6</v>
      </c>
      <c r="V34" s="54" t="s">
        <v>7</v>
      </c>
      <c r="W34" s="55" t="s">
        <v>8</v>
      </c>
      <c r="X34" s="17" t="s">
        <v>9</v>
      </c>
      <c r="Y34" s="1" t="s">
        <v>7</v>
      </c>
    </row>
    <row r="35" spans="1:252" x14ac:dyDescent="0.15">
      <c r="A35" s="37" t="s">
        <v>58</v>
      </c>
      <c r="B35" s="106"/>
      <c r="C35" s="3"/>
      <c r="D35" s="61"/>
      <c r="E35" s="62" t="s">
        <v>88</v>
      </c>
      <c r="F35" s="61"/>
      <c r="G35" s="62" t="s">
        <v>162</v>
      </c>
      <c r="H35" s="61"/>
      <c r="I35" s="62" t="s">
        <v>89</v>
      </c>
      <c r="J35" s="61"/>
      <c r="K35" s="62" t="s">
        <v>161</v>
      </c>
      <c r="L35" s="61"/>
      <c r="M35" s="62" t="s">
        <v>124</v>
      </c>
      <c r="N35" s="61"/>
      <c r="O35" s="62" t="s">
        <v>26</v>
      </c>
      <c r="P35" s="61"/>
      <c r="Q35" s="62" t="s">
        <v>123</v>
      </c>
      <c r="R35" s="26" t="s">
        <v>10</v>
      </c>
      <c r="S35" s="28" t="s">
        <v>11</v>
      </c>
      <c r="T35" s="20" t="s">
        <v>12</v>
      </c>
      <c r="U35" s="21" t="s">
        <v>13</v>
      </c>
      <c r="V35" s="56" t="s">
        <v>8</v>
      </c>
      <c r="W35" s="51" t="s">
        <v>14</v>
      </c>
      <c r="X35" s="22" t="s">
        <v>15</v>
      </c>
      <c r="Y35" s="4" t="s">
        <v>16</v>
      </c>
    </row>
    <row r="36" spans="1:252" ht="17.25" x14ac:dyDescent="0.2">
      <c r="A36" s="36"/>
      <c r="B36" s="109" t="s">
        <v>22</v>
      </c>
      <c r="C36" s="5"/>
      <c r="D36" s="63"/>
      <c r="E36" s="64">
        <v>26786</v>
      </c>
      <c r="F36" s="65"/>
      <c r="G36" s="74">
        <v>23877.728999999999</v>
      </c>
      <c r="H36" s="65"/>
      <c r="I36" s="64">
        <v>21354</v>
      </c>
      <c r="J36" s="65"/>
      <c r="K36" s="64">
        <v>15601</v>
      </c>
      <c r="L36" s="66"/>
      <c r="M36" s="84">
        <v>14697</v>
      </c>
      <c r="N36" s="66"/>
      <c r="O36" s="74">
        <v>13049.27</v>
      </c>
      <c r="P36" s="66"/>
      <c r="Q36" s="64">
        <v>13009</v>
      </c>
      <c r="R36" s="27"/>
      <c r="S36" s="29"/>
      <c r="T36" s="7"/>
      <c r="U36" s="7"/>
      <c r="V36" s="52"/>
      <c r="W36" s="53"/>
      <c r="X36" s="7"/>
      <c r="Y36" s="6"/>
    </row>
    <row r="37" spans="1:252" x14ac:dyDescent="0.15">
      <c r="A37" s="36" t="s">
        <v>3</v>
      </c>
      <c r="B37" s="108"/>
      <c r="C37" s="2"/>
      <c r="D37" s="59">
        <v>8</v>
      </c>
      <c r="E37" s="60" t="s">
        <v>77</v>
      </c>
      <c r="F37" s="59">
        <v>9</v>
      </c>
      <c r="G37" s="60" t="s">
        <v>19</v>
      </c>
      <c r="H37" s="59">
        <v>10</v>
      </c>
      <c r="I37" s="60" t="s">
        <v>17</v>
      </c>
      <c r="J37" s="59"/>
      <c r="K37" s="60"/>
      <c r="L37" s="59"/>
      <c r="M37" s="60"/>
      <c r="N37" s="59"/>
      <c r="O37" s="60"/>
      <c r="P37" s="59"/>
      <c r="Q37" s="60"/>
      <c r="R37" s="25"/>
      <c r="S37" s="25"/>
      <c r="T37" s="14" t="s">
        <v>5</v>
      </c>
      <c r="U37" s="15" t="s">
        <v>6</v>
      </c>
      <c r="V37" s="54" t="s">
        <v>7</v>
      </c>
      <c r="W37" s="55" t="s">
        <v>8</v>
      </c>
      <c r="X37" s="17" t="s">
        <v>9</v>
      </c>
      <c r="Y37" s="1" t="s">
        <v>7</v>
      </c>
    </row>
    <row r="38" spans="1:252" x14ac:dyDescent="0.15">
      <c r="A38" s="37" t="s">
        <v>58</v>
      </c>
      <c r="B38" s="106"/>
      <c r="C38" s="3"/>
      <c r="D38" s="61"/>
      <c r="E38" s="62" t="s">
        <v>241</v>
      </c>
      <c r="F38" s="61"/>
      <c r="G38" s="62" t="s">
        <v>242</v>
      </c>
      <c r="H38" s="61"/>
      <c r="I38" s="62" t="s">
        <v>243</v>
      </c>
      <c r="J38" s="61"/>
      <c r="K38" s="62"/>
      <c r="L38" s="61"/>
      <c r="M38" s="62"/>
      <c r="N38" s="61"/>
      <c r="O38" s="62"/>
      <c r="P38" s="61"/>
      <c r="Q38" s="62"/>
      <c r="R38" s="26" t="s">
        <v>10</v>
      </c>
      <c r="S38" s="28" t="s">
        <v>11</v>
      </c>
      <c r="T38" s="20" t="s">
        <v>12</v>
      </c>
      <c r="U38" s="21" t="s">
        <v>13</v>
      </c>
      <c r="V38" s="56" t="s">
        <v>8</v>
      </c>
      <c r="W38" s="51" t="s">
        <v>14</v>
      </c>
      <c r="X38" s="22" t="s">
        <v>15</v>
      </c>
      <c r="Y38" s="4" t="s">
        <v>16</v>
      </c>
    </row>
    <row r="39" spans="1:252" ht="17.25" x14ac:dyDescent="0.2">
      <c r="A39" s="36"/>
      <c r="B39" s="109" t="s">
        <v>22</v>
      </c>
      <c r="C39" s="5">
        <v>7</v>
      </c>
      <c r="D39" s="63"/>
      <c r="E39" s="64">
        <v>12029</v>
      </c>
      <c r="F39" s="65"/>
      <c r="G39" s="64">
        <v>10688</v>
      </c>
      <c r="H39" s="65"/>
      <c r="I39" s="64">
        <v>4505</v>
      </c>
      <c r="J39" s="65"/>
      <c r="K39" s="64"/>
      <c r="L39" s="65"/>
      <c r="M39" s="64"/>
      <c r="N39" s="65"/>
      <c r="O39" s="64"/>
      <c r="P39" s="66"/>
      <c r="Q39" s="74"/>
      <c r="R39" s="114">
        <f>E36+G36+I36+K36+M36+O36+Q36+M39+K39+I39+G39+E39+O39+Q39</f>
        <v>155595.99900000001</v>
      </c>
      <c r="S39" s="29">
        <v>100</v>
      </c>
      <c r="T39" s="7">
        <v>1E-3</v>
      </c>
      <c r="U39" s="7">
        <v>0</v>
      </c>
      <c r="V39" s="52">
        <v>1480</v>
      </c>
      <c r="W39" s="53">
        <v>157076</v>
      </c>
      <c r="X39" s="7">
        <v>5</v>
      </c>
      <c r="Y39" s="6">
        <v>0.75</v>
      </c>
      <c r="Z39" s="39"/>
    </row>
    <row r="40" spans="1:252" x14ac:dyDescent="0.15">
      <c r="A40" s="87"/>
      <c r="B40" s="110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</row>
    <row r="41" spans="1:252" ht="14.25" x14ac:dyDescent="0.15">
      <c r="A41" s="88"/>
      <c r="B41" s="111" t="s">
        <v>207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AA41" s="86"/>
      <c r="AZ41" s="86"/>
      <c r="BY41" s="86"/>
      <c r="CX41" s="86"/>
      <c r="DW41" s="86"/>
      <c r="EV41" s="86"/>
      <c r="FU41" s="86"/>
      <c r="GT41" s="86"/>
      <c r="HS41" s="86"/>
      <c r="IR41" s="86"/>
    </row>
    <row r="42" spans="1:252" x14ac:dyDescent="0.15">
      <c r="A42" s="36" t="s">
        <v>3</v>
      </c>
      <c r="B42" s="108"/>
      <c r="C42" s="2" t="s">
        <v>4</v>
      </c>
      <c r="D42" s="59">
        <v>1</v>
      </c>
      <c r="E42" s="60" t="s">
        <v>19</v>
      </c>
      <c r="F42" s="59">
        <v>2</v>
      </c>
      <c r="G42" s="60" t="s">
        <v>18</v>
      </c>
      <c r="H42" s="59"/>
      <c r="I42" s="60"/>
      <c r="J42" s="59"/>
      <c r="K42" s="60"/>
      <c r="L42" s="59"/>
      <c r="M42" s="60"/>
      <c r="N42" s="59"/>
      <c r="O42" s="60"/>
      <c r="P42" s="59"/>
      <c r="Q42" s="60"/>
      <c r="R42" s="25"/>
      <c r="S42" s="25"/>
      <c r="T42" s="14" t="s">
        <v>5</v>
      </c>
      <c r="U42" s="15" t="s">
        <v>6</v>
      </c>
      <c r="V42" s="54" t="s">
        <v>7</v>
      </c>
      <c r="W42" s="55" t="s">
        <v>8</v>
      </c>
      <c r="X42" s="17" t="s">
        <v>9</v>
      </c>
      <c r="Y42" s="1" t="s">
        <v>7</v>
      </c>
    </row>
    <row r="43" spans="1:252" x14ac:dyDescent="0.15">
      <c r="A43" s="37" t="s">
        <v>58</v>
      </c>
      <c r="B43" s="106"/>
      <c r="C43" s="3"/>
      <c r="D43" s="61"/>
      <c r="E43" s="62" t="s">
        <v>148</v>
      </c>
      <c r="F43" s="61"/>
      <c r="G43" s="62" t="s">
        <v>209</v>
      </c>
      <c r="H43" s="61"/>
      <c r="I43" s="62"/>
      <c r="J43" s="61"/>
      <c r="K43" s="62"/>
      <c r="L43" s="61"/>
      <c r="M43" s="62"/>
      <c r="N43" s="61"/>
      <c r="O43" s="62"/>
      <c r="P43" s="61"/>
      <c r="Q43" s="62"/>
      <c r="R43" s="26" t="s">
        <v>10</v>
      </c>
      <c r="S43" s="28" t="s">
        <v>11</v>
      </c>
      <c r="T43" s="20" t="s">
        <v>12</v>
      </c>
      <c r="U43" s="21" t="s">
        <v>13</v>
      </c>
      <c r="V43" s="56" t="s">
        <v>8</v>
      </c>
      <c r="W43" s="51" t="s">
        <v>14</v>
      </c>
      <c r="X43" s="22" t="s">
        <v>15</v>
      </c>
      <c r="Y43" s="4" t="s">
        <v>16</v>
      </c>
    </row>
    <row r="44" spans="1:252" ht="17.25" x14ac:dyDescent="0.2">
      <c r="A44" s="36"/>
      <c r="B44" s="109" t="s">
        <v>208</v>
      </c>
      <c r="C44" s="5">
        <v>1</v>
      </c>
      <c r="D44" s="63"/>
      <c r="E44" s="64">
        <v>18435</v>
      </c>
      <c r="F44" s="65"/>
      <c r="G44" s="64">
        <v>3095</v>
      </c>
      <c r="H44" s="65"/>
      <c r="I44" s="64"/>
      <c r="J44" s="65"/>
      <c r="K44" s="64"/>
      <c r="L44" s="65"/>
      <c r="M44" s="67"/>
      <c r="N44" s="65"/>
      <c r="O44" s="67"/>
      <c r="P44" s="65"/>
      <c r="Q44" s="67"/>
      <c r="R44" s="97">
        <f>SUM(E44:Q44)</f>
        <v>21530</v>
      </c>
      <c r="S44" s="29">
        <v>100</v>
      </c>
      <c r="T44" s="7">
        <v>0</v>
      </c>
      <c r="U44" s="7">
        <v>0</v>
      </c>
      <c r="V44" s="52">
        <v>306</v>
      </c>
      <c r="W44" s="53">
        <v>21836</v>
      </c>
      <c r="X44" s="7">
        <v>1</v>
      </c>
      <c r="Y44" s="6">
        <v>1.82</v>
      </c>
    </row>
    <row r="45" spans="1:252" x14ac:dyDescent="0.15">
      <c r="A45" s="87"/>
      <c r="B45" s="110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</row>
    <row r="46" spans="1:252" ht="14.25" x14ac:dyDescent="0.15">
      <c r="A46" s="88"/>
      <c r="B46" s="111" t="s">
        <v>101</v>
      </c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AA46" s="86"/>
      <c r="AZ46" s="86"/>
      <c r="BY46" s="86"/>
      <c r="CX46" s="86"/>
      <c r="DW46" s="86"/>
      <c r="EV46" s="86"/>
      <c r="FU46" s="86"/>
      <c r="GT46" s="86"/>
      <c r="HS46" s="86"/>
      <c r="IR46" s="86"/>
    </row>
    <row r="47" spans="1:252" x14ac:dyDescent="0.15">
      <c r="A47" s="36" t="s">
        <v>3</v>
      </c>
      <c r="B47" s="108"/>
      <c r="C47" s="2" t="s">
        <v>4</v>
      </c>
      <c r="D47" s="59">
        <v>1</v>
      </c>
      <c r="E47" s="60" t="s">
        <v>19</v>
      </c>
      <c r="F47" s="59">
        <v>2</v>
      </c>
      <c r="G47" s="60" t="s">
        <v>19</v>
      </c>
      <c r="H47" s="59">
        <v>3</v>
      </c>
      <c r="I47" s="60" t="s">
        <v>77</v>
      </c>
      <c r="J47" s="59">
        <v>4</v>
      </c>
      <c r="K47" s="60" t="s">
        <v>18</v>
      </c>
      <c r="L47" s="59"/>
      <c r="M47" s="60"/>
      <c r="N47" s="59"/>
      <c r="O47" s="60"/>
      <c r="P47" s="59"/>
      <c r="Q47" s="60"/>
      <c r="R47" s="25"/>
      <c r="S47" s="25"/>
      <c r="T47" s="14" t="s">
        <v>5</v>
      </c>
      <c r="U47" s="15" t="s">
        <v>6</v>
      </c>
      <c r="V47" s="54" t="s">
        <v>7</v>
      </c>
      <c r="W47" s="55" t="s">
        <v>8</v>
      </c>
      <c r="X47" s="17" t="s">
        <v>9</v>
      </c>
      <c r="Y47" s="1" t="s">
        <v>7</v>
      </c>
    </row>
    <row r="48" spans="1:252" x14ac:dyDescent="0.15">
      <c r="A48" s="37" t="s">
        <v>58</v>
      </c>
      <c r="B48" s="106"/>
      <c r="C48" s="3"/>
      <c r="D48" s="61"/>
      <c r="E48" s="62" t="s">
        <v>226</v>
      </c>
      <c r="F48" s="61"/>
      <c r="G48" s="62" t="s">
        <v>154</v>
      </c>
      <c r="H48" s="61"/>
      <c r="I48" s="62" t="s">
        <v>244</v>
      </c>
      <c r="J48" s="61"/>
      <c r="K48" s="117" t="s">
        <v>245</v>
      </c>
      <c r="L48" s="61"/>
      <c r="M48" s="62"/>
      <c r="N48" s="61"/>
      <c r="O48" s="62"/>
      <c r="P48" s="61"/>
      <c r="Q48" s="62"/>
      <c r="R48" s="26" t="s">
        <v>10</v>
      </c>
      <c r="S48" s="28" t="s">
        <v>11</v>
      </c>
      <c r="T48" s="20" t="s">
        <v>12</v>
      </c>
      <c r="U48" s="21" t="s">
        <v>13</v>
      </c>
      <c r="V48" s="56" t="s">
        <v>8</v>
      </c>
      <c r="W48" s="51" t="s">
        <v>14</v>
      </c>
      <c r="X48" s="22" t="s">
        <v>15</v>
      </c>
      <c r="Y48" s="4" t="s">
        <v>16</v>
      </c>
    </row>
    <row r="49" spans="1:252" ht="17.25" x14ac:dyDescent="0.2">
      <c r="A49" s="36"/>
      <c r="B49" s="109" t="s">
        <v>102</v>
      </c>
      <c r="C49" s="5">
        <v>2</v>
      </c>
      <c r="D49" s="63"/>
      <c r="E49" s="64">
        <v>20978</v>
      </c>
      <c r="F49" s="65"/>
      <c r="G49" s="64">
        <v>18551</v>
      </c>
      <c r="H49" s="65"/>
      <c r="I49" s="64">
        <v>5262</v>
      </c>
      <c r="J49" s="65"/>
      <c r="K49" s="64">
        <v>1784</v>
      </c>
      <c r="L49" s="65"/>
      <c r="M49" s="67"/>
      <c r="N49" s="65"/>
      <c r="O49" s="67"/>
      <c r="P49" s="65"/>
      <c r="Q49" s="67"/>
      <c r="R49" s="97">
        <f>SUM(E49:Q49)</f>
        <v>46575</v>
      </c>
      <c r="S49" s="29">
        <v>100</v>
      </c>
      <c r="T49" s="7">
        <v>0</v>
      </c>
      <c r="U49" s="7">
        <v>0</v>
      </c>
      <c r="V49" s="52">
        <v>512</v>
      </c>
      <c r="W49" s="53">
        <v>47087</v>
      </c>
      <c r="X49" s="7">
        <v>0</v>
      </c>
      <c r="Y49" s="6">
        <v>1.89</v>
      </c>
    </row>
    <row r="50" spans="1:252" x14ac:dyDescent="0.15">
      <c r="A50" s="87"/>
      <c r="B50" s="110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</row>
    <row r="51" spans="1:252" ht="14.25" x14ac:dyDescent="0.15">
      <c r="A51" s="88"/>
      <c r="B51" s="111" t="s">
        <v>125</v>
      </c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AA51" s="86"/>
      <c r="AZ51" s="86"/>
      <c r="BY51" s="86"/>
      <c r="CX51" s="86"/>
      <c r="DW51" s="86"/>
      <c r="EV51" s="86"/>
      <c r="FU51" s="86"/>
      <c r="GT51" s="86"/>
      <c r="HS51" s="86"/>
      <c r="IR51" s="86"/>
    </row>
    <row r="52" spans="1:252" x14ac:dyDescent="0.15">
      <c r="A52" s="36" t="s">
        <v>3</v>
      </c>
      <c r="B52" s="108"/>
      <c r="C52" s="2" t="s">
        <v>4</v>
      </c>
      <c r="D52" s="59">
        <v>1</v>
      </c>
      <c r="E52" s="60" t="s">
        <v>19</v>
      </c>
      <c r="F52" s="59">
        <v>2</v>
      </c>
      <c r="G52" s="94" t="s">
        <v>107</v>
      </c>
      <c r="H52" s="59">
        <v>3</v>
      </c>
      <c r="I52" s="60" t="s">
        <v>77</v>
      </c>
      <c r="J52" s="59">
        <v>4</v>
      </c>
      <c r="K52" s="60" t="s">
        <v>19</v>
      </c>
      <c r="L52" s="59">
        <v>5</v>
      </c>
      <c r="M52" s="60" t="s">
        <v>119</v>
      </c>
      <c r="N52" s="59">
        <v>6</v>
      </c>
      <c r="O52" s="60" t="s">
        <v>19</v>
      </c>
      <c r="P52" s="59">
        <v>7</v>
      </c>
      <c r="Q52" s="60" t="s">
        <v>17</v>
      </c>
      <c r="R52" s="25"/>
      <c r="S52" s="25"/>
      <c r="T52" s="14" t="s">
        <v>5</v>
      </c>
      <c r="U52" s="15" t="s">
        <v>6</v>
      </c>
      <c r="V52" s="54" t="s">
        <v>7</v>
      </c>
      <c r="W52" s="55" t="s">
        <v>8</v>
      </c>
      <c r="X52" s="17" t="s">
        <v>9</v>
      </c>
      <c r="Y52" s="1" t="s">
        <v>7</v>
      </c>
    </row>
    <row r="53" spans="1:252" x14ac:dyDescent="0.15">
      <c r="A53" s="37" t="s">
        <v>58</v>
      </c>
      <c r="B53" s="106"/>
      <c r="C53" s="3"/>
      <c r="D53" s="61"/>
      <c r="E53" s="62" t="s">
        <v>90</v>
      </c>
      <c r="F53" s="61"/>
      <c r="G53" s="62" t="s">
        <v>164</v>
      </c>
      <c r="H53" s="61"/>
      <c r="I53" s="62" t="s">
        <v>246</v>
      </c>
      <c r="J53" s="61"/>
      <c r="K53" s="62" t="s">
        <v>127</v>
      </c>
      <c r="L53" s="61"/>
      <c r="M53" s="62" t="s">
        <v>128</v>
      </c>
      <c r="N53" s="61"/>
      <c r="O53" s="62" t="s">
        <v>163</v>
      </c>
      <c r="P53" s="61"/>
      <c r="Q53" s="62" t="s">
        <v>247</v>
      </c>
      <c r="R53" s="26" t="s">
        <v>10</v>
      </c>
      <c r="S53" s="28" t="s">
        <v>11</v>
      </c>
      <c r="T53" s="20" t="s">
        <v>12</v>
      </c>
      <c r="U53" s="21" t="s">
        <v>13</v>
      </c>
      <c r="V53" s="56" t="s">
        <v>8</v>
      </c>
      <c r="W53" s="51" t="s">
        <v>14</v>
      </c>
      <c r="X53" s="22" t="s">
        <v>15</v>
      </c>
      <c r="Y53" s="4" t="s">
        <v>16</v>
      </c>
    </row>
    <row r="54" spans="1:252" ht="17.25" x14ac:dyDescent="0.2">
      <c r="A54" s="36"/>
      <c r="B54" s="109" t="s">
        <v>126</v>
      </c>
      <c r="C54" s="5">
        <v>6</v>
      </c>
      <c r="D54" s="63"/>
      <c r="E54" s="64">
        <v>25107</v>
      </c>
      <c r="F54" s="65"/>
      <c r="G54" s="64">
        <v>21555</v>
      </c>
      <c r="H54" s="65"/>
      <c r="I54" s="64">
        <v>17038</v>
      </c>
      <c r="J54" s="65"/>
      <c r="K54" s="64">
        <v>15794</v>
      </c>
      <c r="L54" s="65"/>
      <c r="M54" s="64">
        <v>15002</v>
      </c>
      <c r="N54" s="65"/>
      <c r="O54" s="64">
        <v>10440</v>
      </c>
      <c r="P54" s="65"/>
      <c r="Q54" s="64">
        <v>3641</v>
      </c>
      <c r="R54" s="97">
        <f>SUM(E54:Q54)</f>
        <v>108577</v>
      </c>
      <c r="S54" s="29">
        <v>100</v>
      </c>
      <c r="T54" s="7">
        <v>0</v>
      </c>
      <c r="U54" s="7">
        <v>0</v>
      </c>
      <c r="V54" s="52">
        <v>1010</v>
      </c>
      <c r="W54" s="53">
        <v>109587</v>
      </c>
      <c r="X54" s="7">
        <v>5</v>
      </c>
      <c r="Y54" s="6">
        <v>0.71</v>
      </c>
    </row>
    <row r="55" spans="1:252" x14ac:dyDescent="0.15">
      <c r="A55" s="87"/>
      <c r="B55" s="110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</row>
    <row r="56" spans="1:252" ht="14.25" x14ac:dyDescent="0.15">
      <c r="A56" s="88"/>
      <c r="B56" s="111" t="s">
        <v>73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AA56" s="86"/>
      <c r="AZ56" s="86"/>
      <c r="BY56" s="86"/>
      <c r="CX56" s="86"/>
      <c r="DW56" s="86"/>
      <c r="EV56" s="86"/>
      <c r="FU56" s="86"/>
      <c r="GT56" s="86"/>
      <c r="HS56" s="86"/>
      <c r="IR56" s="86"/>
    </row>
    <row r="57" spans="1:252" x14ac:dyDescent="0.15">
      <c r="A57" s="36" t="s">
        <v>3</v>
      </c>
      <c r="B57" s="108"/>
      <c r="C57" s="2" t="s">
        <v>4</v>
      </c>
      <c r="D57" s="59">
        <v>1</v>
      </c>
      <c r="E57" s="60" t="s">
        <v>19</v>
      </c>
      <c r="F57" s="59">
        <v>2</v>
      </c>
      <c r="G57" s="60" t="s">
        <v>77</v>
      </c>
      <c r="H57" s="59">
        <v>3</v>
      </c>
      <c r="I57" s="60" t="s">
        <v>119</v>
      </c>
      <c r="J57" s="59"/>
      <c r="K57" s="60"/>
      <c r="L57" s="59"/>
      <c r="M57" s="60"/>
      <c r="N57" s="59"/>
      <c r="O57" s="60"/>
      <c r="P57" s="59"/>
      <c r="Q57" s="60"/>
      <c r="R57" s="25"/>
      <c r="S57" s="25"/>
      <c r="T57" s="14" t="s">
        <v>5</v>
      </c>
      <c r="U57" s="15" t="s">
        <v>6</v>
      </c>
      <c r="V57" s="54" t="s">
        <v>7</v>
      </c>
      <c r="W57" s="55" t="s">
        <v>8</v>
      </c>
      <c r="X57" s="17" t="s">
        <v>9</v>
      </c>
      <c r="Y57" s="1" t="s">
        <v>7</v>
      </c>
    </row>
    <row r="58" spans="1:252" x14ac:dyDescent="0.15">
      <c r="A58" s="37" t="s">
        <v>58</v>
      </c>
      <c r="B58" s="106"/>
      <c r="C58" s="3"/>
      <c r="D58" s="61"/>
      <c r="E58" s="62" t="s">
        <v>248</v>
      </c>
      <c r="F58" s="61"/>
      <c r="G58" s="62" t="s">
        <v>165</v>
      </c>
      <c r="H58" s="61"/>
      <c r="I58" s="62" t="s">
        <v>166</v>
      </c>
      <c r="J58" s="61"/>
      <c r="K58" s="62"/>
      <c r="L58" s="61"/>
      <c r="M58" s="62"/>
      <c r="N58" s="61"/>
      <c r="O58" s="62"/>
      <c r="P58" s="61"/>
      <c r="Q58" s="62"/>
      <c r="R58" s="26" t="s">
        <v>10</v>
      </c>
      <c r="S58" s="28" t="s">
        <v>11</v>
      </c>
      <c r="T58" s="20" t="s">
        <v>12</v>
      </c>
      <c r="U58" s="21" t="s">
        <v>13</v>
      </c>
      <c r="V58" s="56" t="s">
        <v>8</v>
      </c>
      <c r="W58" s="51" t="s">
        <v>14</v>
      </c>
      <c r="X58" s="22" t="s">
        <v>15</v>
      </c>
      <c r="Y58" s="4" t="s">
        <v>16</v>
      </c>
    </row>
    <row r="59" spans="1:252" ht="17.25" x14ac:dyDescent="0.2">
      <c r="A59" s="36"/>
      <c r="B59" s="109" t="s">
        <v>23</v>
      </c>
      <c r="C59" s="5"/>
      <c r="D59" s="63"/>
      <c r="E59" s="64">
        <v>13621</v>
      </c>
      <c r="F59" s="65"/>
      <c r="G59" s="84">
        <v>10802</v>
      </c>
      <c r="H59" s="96"/>
      <c r="I59" s="84">
        <v>1853</v>
      </c>
      <c r="J59" s="65"/>
      <c r="K59" s="64"/>
      <c r="L59" s="65"/>
      <c r="M59" s="67"/>
      <c r="N59" s="65"/>
      <c r="O59" s="67"/>
      <c r="P59" s="65"/>
      <c r="Q59" s="67"/>
      <c r="R59" s="99">
        <f>SUM(E59:Q59)</f>
        <v>26276</v>
      </c>
      <c r="S59" s="29">
        <v>100</v>
      </c>
      <c r="T59" s="7">
        <v>0</v>
      </c>
      <c r="U59" s="7">
        <v>0</v>
      </c>
      <c r="V59" s="52">
        <v>348</v>
      </c>
      <c r="W59" s="53">
        <v>26624</v>
      </c>
      <c r="X59" s="7">
        <v>0</v>
      </c>
      <c r="Y59" s="6">
        <v>1.35</v>
      </c>
    </row>
    <row r="60" spans="1:252" ht="17.25" x14ac:dyDescent="0.2">
      <c r="A60" s="35"/>
      <c r="B60" s="107" t="s">
        <v>24</v>
      </c>
      <c r="C60" s="5"/>
      <c r="D60" s="63"/>
      <c r="E60" s="64">
        <v>4420</v>
      </c>
      <c r="F60" s="65"/>
      <c r="G60" s="84">
        <v>938</v>
      </c>
      <c r="H60" s="96"/>
      <c r="I60" s="84">
        <v>313</v>
      </c>
      <c r="J60" s="65"/>
      <c r="K60" s="64"/>
      <c r="L60" s="65"/>
      <c r="M60" s="67"/>
      <c r="N60" s="65"/>
      <c r="O60" s="67"/>
      <c r="P60" s="65"/>
      <c r="Q60" s="67"/>
      <c r="R60" s="99">
        <f>SUM(E60:Q60)</f>
        <v>5671</v>
      </c>
      <c r="S60" s="29">
        <v>100</v>
      </c>
      <c r="T60" s="7">
        <v>0</v>
      </c>
      <c r="U60" s="7">
        <v>0</v>
      </c>
      <c r="V60" s="52">
        <v>108</v>
      </c>
      <c r="W60" s="53">
        <v>5779</v>
      </c>
      <c r="X60" s="7">
        <v>0</v>
      </c>
      <c r="Y60" s="6">
        <v>1.6</v>
      </c>
    </row>
    <row r="61" spans="1:252" ht="17.25" x14ac:dyDescent="0.2">
      <c r="A61" s="35"/>
      <c r="B61" s="112" t="s">
        <v>25</v>
      </c>
      <c r="C61" s="31">
        <v>2</v>
      </c>
      <c r="D61" s="63"/>
      <c r="E61" s="50">
        <f>E59+E60</f>
        <v>18041</v>
      </c>
      <c r="F61" s="65"/>
      <c r="G61" s="100">
        <f>G59+G60</f>
        <v>11740</v>
      </c>
      <c r="H61" s="96"/>
      <c r="I61" s="100">
        <f>I59+I60</f>
        <v>2166</v>
      </c>
      <c r="J61" s="65"/>
      <c r="K61" s="50"/>
      <c r="L61" s="65"/>
      <c r="M61" s="82"/>
      <c r="N61" s="65"/>
      <c r="O61" s="82"/>
      <c r="P61" s="65"/>
      <c r="Q61" s="82"/>
      <c r="R61" s="99">
        <f>SUM(E61:Q61)</f>
        <v>31947</v>
      </c>
      <c r="S61" s="29">
        <v>100</v>
      </c>
      <c r="T61" s="8">
        <v>0</v>
      </c>
      <c r="U61" s="8">
        <v>0</v>
      </c>
      <c r="V61" s="53">
        <f>V59+V60</f>
        <v>456</v>
      </c>
      <c r="W61" s="53">
        <f t="shared" ref="W61:X61" si="1">W59+W60</f>
        <v>32403</v>
      </c>
      <c r="X61" s="53">
        <f t="shared" si="1"/>
        <v>0</v>
      </c>
      <c r="Y61" s="29">
        <v>1.4</v>
      </c>
    </row>
    <row r="62" spans="1:252" x14ac:dyDescent="0.15">
      <c r="A62" s="87"/>
      <c r="B62" s="110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</row>
    <row r="63" spans="1:252" ht="14.25" x14ac:dyDescent="0.15">
      <c r="A63" s="88"/>
      <c r="B63" s="111" t="s">
        <v>181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AA63" s="86"/>
      <c r="AZ63" s="86"/>
      <c r="BY63" s="86"/>
      <c r="CX63" s="86"/>
      <c r="DW63" s="86"/>
      <c r="EV63" s="86"/>
      <c r="FU63" s="86"/>
      <c r="GT63" s="86"/>
      <c r="HS63" s="86"/>
      <c r="IR63" s="86"/>
    </row>
    <row r="64" spans="1:252" x14ac:dyDescent="0.15">
      <c r="A64" s="36" t="s">
        <v>3</v>
      </c>
      <c r="B64" s="108"/>
      <c r="C64" s="2" t="s">
        <v>4</v>
      </c>
      <c r="D64" s="59">
        <v>1</v>
      </c>
      <c r="E64" s="60" t="s">
        <v>19</v>
      </c>
      <c r="F64" s="59">
        <v>2</v>
      </c>
      <c r="G64" s="60" t="s">
        <v>17</v>
      </c>
      <c r="H64" s="59">
        <v>3</v>
      </c>
      <c r="I64" s="60" t="s">
        <v>119</v>
      </c>
      <c r="J64" s="59"/>
      <c r="K64" s="60"/>
      <c r="L64" s="59"/>
      <c r="M64" s="60"/>
      <c r="N64" s="59"/>
      <c r="O64" s="60"/>
      <c r="P64" s="59"/>
      <c r="Q64" s="60"/>
      <c r="R64" s="25"/>
      <c r="S64" s="25"/>
      <c r="T64" s="14" t="s">
        <v>5</v>
      </c>
      <c r="U64" s="15" t="s">
        <v>6</v>
      </c>
      <c r="V64" s="54" t="s">
        <v>7</v>
      </c>
      <c r="W64" s="55" t="s">
        <v>8</v>
      </c>
      <c r="X64" s="17" t="s">
        <v>9</v>
      </c>
      <c r="Y64" s="1" t="s">
        <v>7</v>
      </c>
    </row>
    <row r="65" spans="1:252" x14ac:dyDescent="0.15">
      <c r="A65" s="37" t="s">
        <v>58</v>
      </c>
      <c r="B65" s="106"/>
      <c r="C65" s="3"/>
      <c r="D65" s="61"/>
      <c r="E65" s="62" t="s">
        <v>153</v>
      </c>
      <c r="F65" s="61"/>
      <c r="G65" s="62" t="s">
        <v>249</v>
      </c>
      <c r="H65" s="61"/>
      <c r="I65" s="62" t="s">
        <v>250</v>
      </c>
      <c r="J65" s="61"/>
      <c r="K65" s="62"/>
      <c r="L65" s="61"/>
      <c r="M65" s="62"/>
      <c r="N65" s="61"/>
      <c r="O65" s="62"/>
      <c r="P65" s="61"/>
      <c r="Q65" s="62"/>
      <c r="R65" s="26" t="s">
        <v>10</v>
      </c>
      <c r="S65" s="28" t="s">
        <v>11</v>
      </c>
      <c r="T65" s="20" t="s">
        <v>12</v>
      </c>
      <c r="U65" s="21" t="s">
        <v>13</v>
      </c>
      <c r="V65" s="56" t="s">
        <v>8</v>
      </c>
      <c r="W65" s="51" t="s">
        <v>14</v>
      </c>
      <c r="X65" s="22" t="s">
        <v>15</v>
      </c>
      <c r="Y65" s="4" t="s">
        <v>16</v>
      </c>
    </row>
    <row r="66" spans="1:252" ht="17.25" x14ac:dyDescent="0.2">
      <c r="A66" s="36"/>
      <c r="B66" s="109" t="s">
        <v>182</v>
      </c>
      <c r="C66" s="5">
        <v>1</v>
      </c>
      <c r="D66" s="63"/>
      <c r="E66" s="64">
        <v>15570</v>
      </c>
      <c r="F66" s="65"/>
      <c r="G66" s="64">
        <v>11863</v>
      </c>
      <c r="H66" s="65"/>
      <c r="I66" s="64">
        <v>911</v>
      </c>
      <c r="J66" s="65"/>
      <c r="K66" s="64"/>
      <c r="L66" s="65"/>
      <c r="M66" s="64"/>
      <c r="N66" s="65"/>
      <c r="O66" s="64"/>
      <c r="P66" s="65"/>
      <c r="Q66" s="64"/>
      <c r="R66" s="97">
        <f>SUM(E66:Q66)</f>
        <v>28344</v>
      </c>
      <c r="S66" s="29">
        <v>100</v>
      </c>
      <c r="T66" s="7">
        <v>0</v>
      </c>
      <c r="U66" s="7">
        <v>0</v>
      </c>
      <c r="V66" s="52">
        <v>220</v>
      </c>
      <c r="W66" s="53">
        <v>28564</v>
      </c>
      <c r="X66" s="7">
        <v>0</v>
      </c>
      <c r="Y66" s="6">
        <v>1.64</v>
      </c>
    </row>
    <row r="67" spans="1:252" x14ac:dyDescent="0.15">
      <c r="A67" s="87"/>
      <c r="B67" s="110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</row>
    <row r="68" spans="1:252" ht="14.25" x14ac:dyDescent="0.15">
      <c r="A68" s="88"/>
      <c r="B68" s="111" t="s">
        <v>192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AA68" s="86"/>
      <c r="AZ68" s="86"/>
      <c r="BY68" s="86"/>
      <c r="CX68" s="86"/>
      <c r="DW68" s="86"/>
      <c r="EV68" s="86"/>
      <c r="FU68" s="86"/>
      <c r="GT68" s="86"/>
      <c r="HS68" s="86"/>
      <c r="IR68" s="86"/>
    </row>
    <row r="69" spans="1:252" x14ac:dyDescent="0.15">
      <c r="A69" s="36" t="s">
        <v>3</v>
      </c>
      <c r="B69" s="108"/>
      <c r="C69" s="2" t="s">
        <v>4</v>
      </c>
      <c r="D69" s="59">
        <v>1</v>
      </c>
      <c r="E69" s="60" t="s">
        <v>194</v>
      </c>
      <c r="F69" s="59">
        <v>2</v>
      </c>
      <c r="G69" s="60" t="s">
        <v>19</v>
      </c>
      <c r="H69" s="59">
        <v>3</v>
      </c>
      <c r="I69" s="60" t="s">
        <v>119</v>
      </c>
      <c r="J69" s="59"/>
      <c r="K69" s="60"/>
      <c r="L69" s="59"/>
      <c r="M69" s="60"/>
      <c r="N69" s="59"/>
      <c r="O69" s="60"/>
      <c r="P69" s="59"/>
      <c r="Q69" s="60"/>
      <c r="R69" s="25"/>
      <c r="S69" s="25"/>
      <c r="T69" s="14" t="s">
        <v>5</v>
      </c>
      <c r="U69" s="15" t="s">
        <v>6</v>
      </c>
      <c r="V69" s="54" t="s">
        <v>7</v>
      </c>
      <c r="W69" s="55" t="s">
        <v>8</v>
      </c>
      <c r="X69" s="17" t="s">
        <v>9</v>
      </c>
      <c r="Y69" s="1" t="s">
        <v>7</v>
      </c>
    </row>
    <row r="70" spans="1:252" x14ac:dyDescent="0.15">
      <c r="A70" s="37" t="s">
        <v>58</v>
      </c>
      <c r="B70" s="106"/>
      <c r="C70" s="3"/>
      <c r="D70" s="61"/>
      <c r="E70" s="62" t="s">
        <v>195</v>
      </c>
      <c r="F70" s="61"/>
      <c r="G70" s="62" t="s">
        <v>252</v>
      </c>
      <c r="H70" s="61"/>
      <c r="I70" s="62" t="s">
        <v>253</v>
      </c>
      <c r="J70" s="61"/>
      <c r="K70" s="62"/>
      <c r="L70" s="61"/>
      <c r="M70" s="62"/>
      <c r="N70" s="61"/>
      <c r="O70" s="62"/>
      <c r="P70" s="61"/>
      <c r="Q70" s="62"/>
      <c r="R70" s="26" t="s">
        <v>10</v>
      </c>
      <c r="S70" s="28" t="s">
        <v>11</v>
      </c>
      <c r="T70" s="20" t="s">
        <v>12</v>
      </c>
      <c r="U70" s="21" t="s">
        <v>13</v>
      </c>
      <c r="V70" s="56" t="s">
        <v>8</v>
      </c>
      <c r="W70" s="51" t="s">
        <v>14</v>
      </c>
      <c r="X70" s="22" t="s">
        <v>15</v>
      </c>
      <c r="Y70" s="4" t="s">
        <v>16</v>
      </c>
    </row>
    <row r="71" spans="1:252" ht="17.25" x14ac:dyDescent="0.2">
      <c r="A71" s="36"/>
      <c r="B71" s="109" t="s">
        <v>193</v>
      </c>
      <c r="C71" s="5">
        <v>1</v>
      </c>
      <c r="D71" s="63"/>
      <c r="E71" s="64">
        <v>15910</v>
      </c>
      <c r="F71" s="65"/>
      <c r="G71" s="64">
        <v>12568</v>
      </c>
      <c r="H71" s="65"/>
      <c r="I71" s="64">
        <v>2659</v>
      </c>
      <c r="J71" s="65"/>
      <c r="K71" s="64"/>
      <c r="L71" s="65"/>
      <c r="M71" s="64"/>
      <c r="N71" s="65"/>
      <c r="O71" s="64"/>
      <c r="P71" s="65"/>
      <c r="Q71" s="64"/>
      <c r="R71" s="97">
        <f>SUM(E71:Q71)</f>
        <v>31137</v>
      </c>
      <c r="S71" s="29">
        <v>100</v>
      </c>
      <c r="T71" s="7">
        <v>0</v>
      </c>
      <c r="U71" s="7">
        <v>0</v>
      </c>
      <c r="V71" s="52">
        <v>464</v>
      </c>
      <c r="W71" s="53">
        <v>31601</v>
      </c>
      <c r="X71" s="7">
        <v>8</v>
      </c>
      <c r="Y71" s="6">
        <v>1.66</v>
      </c>
    </row>
    <row r="72" spans="1:252" x14ac:dyDescent="0.15">
      <c r="A72" s="87"/>
      <c r="B72" s="110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</row>
    <row r="73" spans="1:252" ht="14.25" x14ac:dyDescent="0.15">
      <c r="A73" s="88"/>
      <c r="B73" s="111" t="s">
        <v>177</v>
      </c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AA73" s="86"/>
      <c r="AZ73" s="86"/>
      <c r="BY73" s="86"/>
      <c r="CX73" s="86"/>
      <c r="DW73" s="86"/>
      <c r="EV73" s="86"/>
      <c r="FU73" s="86"/>
      <c r="GT73" s="86"/>
      <c r="HS73" s="86"/>
      <c r="IR73" s="86"/>
    </row>
    <row r="74" spans="1:252" x14ac:dyDescent="0.15">
      <c r="A74" s="36" t="s">
        <v>3</v>
      </c>
      <c r="B74" s="108"/>
      <c r="C74" s="2" t="s">
        <v>4</v>
      </c>
      <c r="D74" s="59">
        <v>1</v>
      </c>
      <c r="E74" s="60" t="s">
        <v>19</v>
      </c>
      <c r="F74" s="59">
        <v>2</v>
      </c>
      <c r="G74" s="60" t="s">
        <v>95</v>
      </c>
      <c r="H74" s="59">
        <v>3</v>
      </c>
      <c r="I74" s="60" t="s">
        <v>119</v>
      </c>
      <c r="J74" s="59"/>
      <c r="K74" s="60"/>
      <c r="L74" s="59"/>
      <c r="M74" s="60"/>
      <c r="N74" s="59"/>
      <c r="O74" s="60"/>
      <c r="P74" s="59"/>
      <c r="Q74" s="60"/>
      <c r="R74" s="25"/>
      <c r="S74" s="25"/>
      <c r="T74" s="14" t="s">
        <v>5</v>
      </c>
      <c r="U74" s="15" t="s">
        <v>6</v>
      </c>
      <c r="V74" s="54" t="s">
        <v>7</v>
      </c>
      <c r="W74" s="55" t="s">
        <v>8</v>
      </c>
      <c r="X74" s="17" t="s">
        <v>9</v>
      </c>
      <c r="Y74" s="1" t="s">
        <v>7</v>
      </c>
    </row>
    <row r="75" spans="1:252" x14ac:dyDescent="0.15">
      <c r="A75" s="37" t="s">
        <v>58</v>
      </c>
      <c r="B75" s="106"/>
      <c r="C75" s="3"/>
      <c r="D75" s="61"/>
      <c r="E75" s="62" t="s">
        <v>254</v>
      </c>
      <c r="F75" s="61"/>
      <c r="G75" s="62" t="s">
        <v>255</v>
      </c>
      <c r="H75" s="61"/>
      <c r="I75" s="62" t="s">
        <v>256</v>
      </c>
      <c r="J75" s="61"/>
      <c r="K75" s="62"/>
      <c r="L75" s="61"/>
      <c r="M75" s="62"/>
      <c r="N75" s="61"/>
      <c r="O75" s="62"/>
      <c r="P75" s="61"/>
      <c r="Q75" s="62"/>
      <c r="R75" s="26" t="s">
        <v>10</v>
      </c>
      <c r="S75" s="28" t="s">
        <v>11</v>
      </c>
      <c r="T75" s="20" t="s">
        <v>12</v>
      </c>
      <c r="U75" s="21" t="s">
        <v>13</v>
      </c>
      <c r="V75" s="56" t="s">
        <v>8</v>
      </c>
      <c r="W75" s="51" t="s">
        <v>14</v>
      </c>
      <c r="X75" s="22" t="s">
        <v>15</v>
      </c>
      <c r="Y75" s="4" t="s">
        <v>16</v>
      </c>
    </row>
    <row r="76" spans="1:252" ht="17.25" x14ac:dyDescent="0.2">
      <c r="A76" s="36"/>
      <c r="B76" s="109" t="s">
        <v>178</v>
      </c>
      <c r="C76" s="5">
        <v>1</v>
      </c>
      <c r="D76" s="63"/>
      <c r="E76" s="64">
        <v>16865</v>
      </c>
      <c r="F76" s="65"/>
      <c r="G76" s="64">
        <v>7887</v>
      </c>
      <c r="H76" s="65"/>
      <c r="I76" s="64">
        <v>1418</v>
      </c>
      <c r="J76" s="65"/>
      <c r="K76" s="64"/>
      <c r="L76" s="66"/>
      <c r="M76" s="64"/>
      <c r="N76" s="66"/>
      <c r="O76" s="64"/>
      <c r="P76" s="66"/>
      <c r="Q76" s="64"/>
      <c r="R76" s="97">
        <f>SUM(E76:Q76)</f>
        <v>26170</v>
      </c>
      <c r="S76" s="29">
        <v>100</v>
      </c>
      <c r="T76" s="7">
        <v>0</v>
      </c>
      <c r="U76" s="7">
        <v>0</v>
      </c>
      <c r="V76" s="52">
        <v>407</v>
      </c>
      <c r="W76" s="53">
        <v>26577</v>
      </c>
      <c r="X76" s="7">
        <v>2</v>
      </c>
      <c r="Y76" s="6">
        <v>3.71</v>
      </c>
    </row>
    <row r="77" spans="1:252" x14ac:dyDescent="0.15">
      <c r="A77" s="87"/>
      <c r="B77" s="110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</row>
    <row r="78" spans="1:252" ht="14.25" x14ac:dyDescent="0.15">
      <c r="A78" s="88"/>
      <c r="B78" s="111" t="s">
        <v>59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AA78" s="86"/>
      <c r="AZ78" s="86"/>
      <c r="BY78" s="86"/>
      <c r="CX78" s="86"/>
      <c r="DW78" s="86"/>
      <c r="EV78" s="86"/>
      <c r="FU78" s="86"/>
      <c r="GT78" s="86"/>
      <c r="HS78" s="86"/>
      <c r="IR78" s="86"/>
    </row>
    <row r="79" spans="1:252" x14ac:dyDescent="0.15">
      <c r="A79" s="36" t="s">
        <v>3</v>
      </c>
      <c r="B79" s="108"/>
      <c r="C79" s="2" t="s">
        <v>4</v>
      </c>
      <c r="D79" s="59">
        <v>1</v>
      </c>
      <c r="E79" s="60" t="s">
        <v>19</v>
      </c>
      <c r="F79" s="59">
        <v>2</v>
      </c>
      <c r="G79" s="60" t="s">
        <v>95</v>
      </c>
      <c r="H79" s="59">
        <v>3</v>
      </c>
      <c r="I79" s="60" t="s">
        <v>168</v>
      </c>
      <c r="J79" s="59"/>
      <c r="K79" s="60"/>
      <c r="L79" s="59"/>
      <c r="M79" s="60"/>
      <c r="N79" s="59"/>
      <c r="O79" s="60"/>
      <c r="P79" s="59"/>
      <c r="Q79" s="60"/>
      <c r="R79" s="25"/>
      <c r="S79" s="25"/>
      <c r="T79" s="14" t="s">
        <v>5</v>
      </c>
      <c r="U79" s="15" t="s">
        <v>6</v>
      </c>
      <c r="V79" s="54" t="s">
        <v>7</v>
      </c>
      <c r="W79" s="55" t="s">
        <v>8</v>
      </c>
      <c r="X79" s="17" t="s">
        <v>9</v>
      </c>
      <c r="Y79" s="1" t="s">
        <v>7</v>
      </c>
    </row>
    <row r="80" spans="1:252" x14ac:dyDescent="0.15">
      <c r="A80" s="37" t="s">
        <v>58</v>
      </c>
      <c r="B80" s="106"/>
      <c r="C80" s="3"/>
      <c r="D80" s="61"/>
      <c r="E80" s="62" t="s">
        <v>20</v>
      </c>
      <c r="F80" s="61"/>
      <c r="G80" s="62" t="s">
        <v>257</v>
      </c>
      <c r="H80" s="61"/>
      <c r="I80" s="62" t="s">
        <v>258</v>
      </c>
      <c r="J80" s="61"/>
      <c r="K80" s="62"/>
      <c r="L80" s="61"/>
      <c r="M80" s="62"/>
      <c r="N80" s="61"/>
      <c r="O80" s="62"/>
      <c r="P80" s="61"/>
      <c r="Q80" s="62"/>
      <c r="R80" s="26" t="s">
        <v>10</v>
      </c>
      <c r="S80" s="28" t="s">
        <v>11</v>
      </c>
      <c r="T80" s="20" t="s">
        <v>12</v>
      </c>
      <c r="U80" s="21" t="s">
        <v>13</v>
      </c>
      <c r="V80" s="56" t="s">
        <v>8</v>
      </c>
      <c r="W80" s="51" t="s">
        <v>14</v>
      </c>
      <c r="X80" s="22" t="s">
        <v>15</v>
      </c>
      <c r="Y80" s="4" t="s">
        <v>16</v>
      </c>
    </row>
    <row r="81" spans="1:252" ht="17.25" x14ac:dyDescent="0.2">
      <c r="A81" s="36"/>
      <c r="B81" s="109" t="s">
        <v>27</v>
      </c>
      <c r="C81" s="5">
        <v>1</v>
      </c>
      <c r="D81" s="63"/>
      <c r="E81" s="64">
        <v>19028</v>
      </c>
      <c r="F81" s="65"/>
      <c r="G81" s="64">
        <v>14041</v>
      </c>
      <c r="H81" s="65"/>
      <c r="I81" s="64">
        <v>3727</v>
      </c>
      <c r="J81" s="65"/>
      <c r="K81" s="64"/>
      <c r="L81" s="66"/>
      <c r="M81" s="64"/>
      <c r="N81" s="66"/>
      <c r="O81" s="64"/>
      <c r="P81" s="66"/>
      <c r="Q81" s="64"/>
      <c r="R81" s="97">
        <f>SUM(E81:Q81)</f>
        <v>36796</v>
      </c>
      <c r="S81" s="29">
        <v>100</v>
      </c>
      <c r="T81" s="7">
        <v>0</v>
      </c>
      <c r="U81" s="7">
        <v>0</v>
      </c>
      <c r="V81" s="52">
        <v>617</v>
      </c>
      <c r="W81" s="53">
        <v>37413</v>
      </c>
      <c r="X81" s="7">
        <v>1</v>
      </c>
      <c r="Y81" s="6">
        <v>1.57</v>
      </c>
    </row>
    <row r="82" spans="1:252" x14ac:dyDescent="0.15">
      <c r="A82" s="87"/>
      <c r="B82" s="110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</row>
    <row r="83" spans="1:252" ht="14.25" x14ac:dyDescent="0.15">
      <c r="A83" s="88"/>
      <c r="B83" s="111" t="s">
        <v>190</v>
      </c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AA83" s="86"/>
      <c r="AZ83" s="86"/>
      <c r="BY83" s="86"/>
      <c r="CX83" s="86"/>
      <c r="DW83" s="86"/>
      <c r="EV83" s="86"/>
      <c r="FU83" s="86"/>
      <c r="GT83" s="86"/>
      <c r="HS83" s="86"/>
      <c r="IR83" s="86"/>
    </row>
    <row r="84" spans="1:252" x14ac:dyDescent="0.15">
      <c r="A84" s="36" t="s">
        <v>3</v>
      </c>
      <c r="B84" s="108"/>
      <c r="C84" s="2" t="s">
        <v>4</v>
      </c>
      <c r="D84" s="59">
        <v>1</v>
      </c>
      <c r="E84" s="60" t="s">
        <v>19</v>
      </c>
      <c r="F84" s="59">
        <v>2</v>
      </c>
      <c r="G84" s="60" t="s">
        <v>119</v>
      </c>
      <c r="H84" s="59"/>
      <c r="I84" s="60"/>
      <c r="J84" s="59"/>
      <c r="K84" s="60"/>
      <c r="L84" s="59"/>
      <c r="M84" s="60"/>
      <c r="N84" s="59"/>
      <c r="O84" s="60"/>
      <c r="P84" s="59"/>
      <c r="Q84" s="60"/>
      <c r="R84" s="25"/>
      <c r="S84" s="25"/>
      <c r="T84" s="14" t="s">
        <v>5</v>
      </c>
      <c r="U84" s="15" t="s">
        <v>6</v>
      </c>
      <c r="V84" s="54" t="s">
        <v>7</v>
      </c>
      <c r="W84" s="55" t="s">
        <v>8</v>
      </c>
      <c r="X84" s="17" t="s">
        <v>9</v>
      </c>
      <c r="Y84" s="1" t="s">
        <v>7</v>
      </c>
    </row>
    <row r="85" spans="1:252" x14ac:dyDescent="0.15">
      <c r="A85" s="37" t="s">
        <v>58</v>
      </c>
      <c r="B85" s="106"/>
      <c r="C85" s="3"/>
      <c r="D85" s="61"/>
      <c r="E85" s="62" t="s">
        <v>259</v>
      </c>
      <c r="F85" s="61"/>
      <c r="G85" s="62" t="s">
        <v>260</v>
      </c>
      <c r="H85" s="61"/>
      <c r="I85" s="62"/>
      <c r="J85" s="61"/>
      <c r="K85" s="62"/>
      <c r="L85" s="61"/>
      <c r="M85" s="62"/>
      <c r="N85" s="61"/>
      <c r="O85" s="62"/>
      <c r="P85" s="61"/>
      <c r="Q85" s="62"/>
      <c r="R85" s="26" t="s">
        <v>10</v>
      </c>
      <c r="S85" s="28" t="s">
        <v>11</v>
      </c>
      <c r="T85" s="20" t="s">
        <v>12</v>
      </c>
      <c r="U85" s="21" t="s">
        <v>13</v>
      </c>
      <c r="V85" s="56" t="s">
        <v>8</v>
      </c>
      <c r="W85" s="51" t="s">
        <v>14</v>
      </c>
      <c r="X85" s="22" t="s">
        <v>15</v>
      </c>
      <c r="Y85" s="4" t="s">
        <v>16</v>
      </c>
    </row>
    <row r="86" spans="1:252" ht="17.25" x14ac:dyDescent="0.2">
      <c r="A86" s="38"/>
      <c r="B86" s="109" t="s">
        <v>191</v>
      </c>
      <c r="C86" s="5">
        <v>1</v>
      </c>
      <c r="D86" s="59"/>
      <c r="E86" s="69">
        <v>10818</v>
      </c>
      <c r="F86" s="68"/>
      <c r="G86" s="69">
        <v>1402</v>
      </c>
      <c r="H86" s="68"/>
      <c r="I86" s="69"/>
      <c r="J86" s="68"/>
      <c r="K86" s="69"/>
      <c r="L86" s="68"/>
      <c r="M86" s="73"/>
      <c r="N86" s="68"/>
      <c r="O86" s="73"/>
      <c r="P86" s="68"/>
      <c r="Q86" s="73"/>
      <c r="R86" s="49">
        <f>SUM(E86:Q86)</f>
        <v>12220</v>
      </c>
      <c r="S86" s="29">
        <v>100</v>
      </c>
      <c r="T86" s="7">
        <v>0</v>
      </c>
      <c r="U86" s="7">
        <v>0</v>
      </c>
      <c r="V86" s="52">
        <v>310</v>
      </c>
      <c r="W86" s="53">
        <v>12530</v>
      </c>
      <c r="X86" s="7">
        <v>0</v>
      </c>
      <c r="Y86" s="6">
        <v>2.46</v>
      </c>
    </row>
    <row r="87" spans="1:252" x14ac:dyDescent="0.15">
      <c r="A87" s="87"/>
      <c r="B87" s="110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</row>
    <row r="88" spans="1:252" ht="14.25" x14ac:dyDescent="0.15">
      <c r="A88" s="88"/>
      <c r="B88" s="111" t="s">
        <v>135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AA88" s="86"/>
      <c r="AZ88" s="86"/>
      <c r="BY88" s="86"/>
      <c r="CX88" s="86"/>
      <c r="DW88" s="86"/>
      <c r="EV88" s="86"/>
      <c r="FU88" s="86"/>
      <c r="GT88" s="86"/>
      <c r="HS88" s="86"/>
      <c r="IR88" s="86"/>
    </row>
    <row r="89" spans="1:252" x14ac:dyDescent="0.15">
      <c r="A89" s="36" t="s">
        <v>3</v>
      </c>
      <c r="B89" s="108"/>
      <c r="C89" s="2" t="s">
        <v>4</v>
      </c>
      <c r="D89" s="59">
        <v>1</v>
      </c>
      <c r="E89" s="60" t="s">
        <v>95</v>
      </c>
      <c r="F89" s="59">
        <v>2</v>
      </c>
      <c r="G89" s="60" t="s">
        <v>119</v>
      </c>
      <c r="H89" s="59"/>
      <c r="I89" s="60"/>
      <c r="J89" s="59"/>
      <c r="K89" s="60"/>
      <c r="L89" s="59"/>
      <c r="M89" s="60"/>
      <c r="N89" s="59"/>
      <c r="O89" s="60"/>
      <c r="P89" s="59"/>
      <c r="Q89" s="60"/>
      <c r="R89" s="25"/>
      <c r="S89" s="25"/>
      <c r="T89" s="14" t="s">
        <v>5</v>
      </c>
      <c r="U89" s="15" t="s">
        <v>6</v>
      </c>
      <c r="V89" s="54" t="s">
        <v>7</v>
      </c>
      <c r="W89" s="55" t="s">
        <v>8</v>
      </c>
      <c r="X89" s="17" t="s">
        <v>9</v>
      </c>
      <c r="Y89" s="1" t="s">
        <v>7</v>
      </c>
    </row>
    <row r="90" spans="1:252" x14ac:dyDescent="0.15">
      <c r="A90" s="37" t="s">
        <v>58</v>
      </c>
      <c r="B90" s="106"/>
      <c r="C90" s="3"/>
      <c r="D90" s="61"/>
      <c r="E90" s="62" t="s">
        <v>261</v>
      </c>
      <c r="F90" s="61"/>
      <c r="G90" s="62" t="s">
        <v>262</v>
      </c>
      <c r="H90" s="61"/>
      <c r="I90" s="62"/>
      <c r="J90" s="61"/>
      <c r="K90" s="62"/>
      <c r="L90" s="61"/>
      <c r="M90" s="62"/>
      <c r="N90" s="61"/>
      <c r="O90" s="62"/>
      <c r="P90" s="61"/>
      <c r="Q90" s="62"/>
      <c r="R90" s="26" t="s">
        <v>10</v>
      </c>
      <c r="S90" s="28" t="s">
        <v>11</v>
      </c>
      <c r="T90" s="20" t="s">
        <v>12</v>
      </c>
      <c r="U90" s="21" t="s">
        <v>13</v>
      </c>
      <c r="V90" s="56" t="s">
        <v>8</v>
      </c>
      <c r="W90" s="51" t="s">
        <v>14</v>
      </c>
      <c r="X90" s="22" t="s">
        <v>15</v>
      </c>
      <c r="Y90" s="4" t="s">
        <v>16</v>
      </c>
    </row>
    <row r="91" spans="1:252" ht="17.25" x14ac:dyDescent="0.2">
      <c r="A91" s="38"/>
      <c r="B91" s="109" t="s">
        <v>136</v>
      </c>
      <c r="C91" s="5">
        <v>1</v>
      </c>
      <c r="D91" s="59"/>
      <c r="E91" s="69">
        <v>9218</v>
      </c>
      <c r="F91" s="68"/>
      <c r="G91" s="69">
        <v>1273</v>
      </c>
      <c r="H91" s="68"/>
      <c r="I91" s="69"/>
      <c r="J91" s="68"/>
      <c r="K91" s="69"/>
      <c r="L91" s="68"/>
      <c r="M91" s="73"/>
      <c r="N91" s="68"/>
      <c r="O91" s="73"/>
      <c r="P91" s="68"/>
      <c r="Q91" s="73"/>
      <c r="R91" s="49">
        <f>SUM(E91:Q91)</f>
        <v>10491</v>
      </c>
      <c r="S91" s="29">
        <v>100</v>
      </c>
      <c r="T91" s="7">
        <v>0</v>
      </c>
      <c r="U91" s="7">
        <v>0</v>
      </c>
      <c r="V91" s="52">
        <v>392</v>
      </c>
      <c r="W91" s="53">
        <v>10883</v>
      </c>
      <c r="X91" s="7">
        <v>0</v>
      </c>
      <c r="Y91" s="6">
        <v>1.67</v>
      </c>
    </row>
    <row r="92" spans="1:252" x14ac:dyDescent="0.15">
      <c r="A92" s="87"/>
      <c r="B92" s="110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</row>
    <row r="93" spans="1:252" ht="14.25" x14ac:dyDescent="0.15">
      <c r="A93" s="88"/>
      <c r="B93" s="111" t="s">
        <v>184</v>
      </c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AA93" s="86"/>
      <c r="AZ93" s="86"/>
      <c r="BY93" s="86"/>
      <c r="CX93" s="86"/>
      <c r="DW93" s="86"/>
      <c r="EV93" s="86"/>
      <c r="FU93" s="86"/>
      <c r="GT93" s="86"/>
      <c r="HS93" s="86"/>
      <c r="IR93" s="86"/>
    </row>
    <row r="94" spans="1:252" x14ac:dyDescent="0.15">
      <c r="A94" s="36" t="s">
        <v>3</v>
      </c>
      <c r="B94" s="108"/>
      <c r="C94" s="2" t="s">
        <v>4</v>
      </c>
      <c r="D94" s="59">
        <v>1</v>
      </c>
      <c r="E94" s="60" t="s">
        <v>74</v>
      </c>
      <c r="F94" s="59">
        <v>2</v>
      </c>
      <c r="G94" s="60" t="s">
        <v>119</v>
      </c>
      <c r="H94" s="59">
        <v>3</v>
      </c>
      <c r="I94" s="60" t="s">
        <v>264</v>
      </c>
      <c r="J94" s="59"/>
      <c r="K94" s="60"/>
      <c r="L94" s="59"/>
      <c r="M94" s="60"/>
      <c r="N94" s="59"/>
      <c r="O94" s="60"/>
      <c r="P94" s="59"/>
      <c r="Q94" s="60"/>
      <c r="R94" s="25"/>
      <c r="S94" s="25"/>
      <c r="T94" s="14" t="s">
        <v>5</v>
      </c>
      <c r="U94" s="15" t="s">
        <v>6</v>
      </c>
      <c r="V94" s="54" t="s">
        <v>7</v>
      </c>
      <c r="W94" s="55" t="s">
        <v>8</v>
      </c>
      <c r="X94" s="17" t="s">
        <v>9</v>
      </c>
      <c r="Y94" s="1" t="s">
        <v>7</v>
      </c>
    </row>
    <row r="95" spans="1:252" x14ac:dyDescent="0.15">
      <c r="A95" s="37" t="s">
        <v>58</v>
      </c>
      <c r="B95" s="106"/>
      <c r="C95" s="3"/>
      <c r="D95" s="61"/>
      <c r="E95" s="62" t="s">
        <v>76</v>
      </c>
      <c r="F95" s="61"/>
      <c r="G95" s="62" t="s">
        <v>263</v>
      </c>
      <c r="H95" s="61"/>
      <c r="I95" s="62" t="s">
        <v>265</v>
      </c>
      <c r="J95" s="61"/>
      <c r="K95" s="62"/>
      <c r="L95" s="61"/>
      <c r="M95" s="62"/>
      <c r="N95" s="61"/>
      <c r="O95" s="62"/>
      <c r="P95" s="61"/>
      <c r="Q95" s="62"/>
      <c r="R95" s="26" t="s">
        <v>10</v>
      </c>
      <c r="S95" s="28" t="s">
        <v>11</v>
      </c>
      <c r="T95" s="20" t="s">
        <v>12</v>
      </c>
      <c r="U95" s="21" t="s">
        <v>13</v>
      </c>
      <c r="V95" s="56" t="s">
        <v>8</v>
      </c>
      <c r="W95" s="51" t="s">
        <v>14</v>
      </c>
      <c r="X95" s="22" t="s">
        <v>15</v>
      </c>
      <c r="Y95" s="4" t="s">
        <v>16</v>
      </c>
    </row>
    <row r="96" spans="1:252" ht="17.25" x14ac:dyDescent="0.2">
      <c r="A96" s="38"/>
      <c r="B96" s="109" t="s">
        <v>185</v>
      </c>
      <c r="C96" s="5">
        <v>1</v>
      </c>
      <c r="D96" s="59"/>
      <c r="E96" s="69">
        <v>9491</v>
      </c>
      <c r="F96" s="68"/>
      <c r="G96" s="69">
        <v>1097</v>
      </c>
      <c r="H96" s="68"/>
      <c r="I96" s="69">
        <v>466</v>
      </c>
      <c r="J96" s="68"/>
      <c r="K96" s="69"/>
      <c r="L96" s="68"/>
      <c r="M96" s="73"/>
      <c r="N96" s="68"/>
      <c r="O96" s="73"/>
      <c r="P96" s="68"/>
      <c r="Q96" s="73"/>
      <c r="R96" s="49">
        <f>SUM(E96:Q96)</f>
        <v>11054</v>
      </c>
      <c r="S96" s="29">
        <v>100</v>
      </c>
      <c r="T96" s="7">
        <v>0</v>
      </c>
      <c r="U96" s="7">
        <v>0</v>
      </c>
      <c r="V96" s="52">
        <v>229</v>
      </c>
      <c r="W96" s="53">
        <v>11283</v>
      </c>
      <c r="X96" s="7">
        <v>0</v>
      </c>
      <c r="Y96" s="6">
        <v>2.16</v>
      </c>
    </row>
    <row r="97" spans="1:252" x14ac:dyDescent="0.15">
      <c r="A97" s="87"/>
      <c r="B97" s="110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</row>
    <row r="98" spans="1:252" ht="14.25" x14ac:dyDescent="0.15">
      <c r="A98" s="88"/>
      <c r="B98" s="111" t="s">
        <v>78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AA98" s="86"/>
      <c r="AZ98" s="86"/>
      <c r="BY98" s="86"/>
      <c r="CX98" s="86"/>
      <c r="DW98" s="86"/>
      <c r="EV98" s="86"/>
      <c r="FU98" s="86"/>
      <c r="GT98" s="86"/>
      <c r="HS98" s="86"/>
      <c r="IR98" s="86"/>
    </row>
    <row r="99" spans="1:252" x14ac:dyDescent="0.15">
      <c r="A99" s="36" t="s">
        <v>3</v>
      </c>
      <c r="B99" s="108"/>
      <c r="C99" s="2" t="s">
        <v>4</v>
      </c>
      <c r="D99" s="59">
        <v>1</v>
      </c>
      <c r="E99" s="60" t="s">
        <v>19</v>
      </c>
      <c r="F99" s="59">
        <v>2</v>
      </c>
      <c r="G99" s="60" t="s">
        <v>77</v>
      </c>
      <c r="H99" s="59">
        <v>3</v>
      </c>
      <c r="I99" s="60" t="s">
        <v>19</v>
      </c>
      <c r="J99" s="59">
        <v>4</v>
      </c>
      <c r="K99" s="60" t="s">
        <v>119</v>
      </c>
      <c r="L99" s="59"/>
      <c r="M99" s="60"/>
      <c r="N99" s="59"/>
      <c r="O99" s="60"/>
      <c r="P99" s="59"/>
      <c r="Q99" s="60"/>
      <c r="R99" s="25"/>
      <c r="S99" s="25"/>
      <c r="T99" s="14" t="s">
        <v>5</v>
      </c>
      <c r="U99" s="15" t="s">
        <v>6</v>
      </c>
      <c r="V99" s="54" t="s">
        <v>7</v>
      </c>
      <c r="W99" s="55" t="s">
        <v>8</v>
      </c>
      <c r="X99" s="17" t="s">
        <v>9</v>
      </c>
      <c r="Y99" s="1" t="s">
        <v>7</v>
      </c>
    </row>
    <row r="100" spans="1:252" x14ac:dyDescent="0.15">
      <c r="A100" s="37" t="s">
        <v>58</v>
      </c>
      <c r="B100" s="106"/>
      <c r="C100" s="3"/>
      <c r="D100" s="61"/>
      <c r="E100" s="62" t="s">
        <v>79</v>
      </c>
      <c r="F100" s="61"/>
      <c r="G100" s="62" t="s">
        <v>266</v>
      </c>
      <c r="H100" s="61"/>
      <c r="I100" s="62" t="s">
        <v>267</v>
      </c>
      <c r="J100" s="61"/>
      <c r="K100" s="62" t="s">
        <v>268</v>
      </c>
      <c r="L100" s="61"/>
      <c r="M100" s="62"/>
      <c r="N100" s="61"/>
      <c r="O100" s="62"/>
      <c r="P100" s="61"/>
      <c r="Q100" s="62"/>
      <c r="R100" s="26" t="s">
        <v>10</v>
      </c>
      <c r="S100" s="28" t="s">
        <v>11</v>
      </c>
      <c r="T100" s="20" t="s">
        <v>12</v>
      </c>
      <c r="U100" s="21" t="s">
        <v>13</v>
      </c>
      <c r="V100" s="56" t="s">
        <v>8</v>
      </c>
      <c r="W100" s="51" t="s">
        <v>14</v>
      </c>
      <c r="X100" s="22" t="s">
        <v>15</v>
      </c>
      <c r="Y100" s="4" t="s">
        <v>16</v>
      </c>
    </row>
    <row r="101" spans="1:252" ht="17.25" x14ac:dyDescent="0.2">
      <c r="A101" s="38"/>
      <c r="B101" s="109" t="s">
        <v>80</v>
      </c>
      <c r="C101" s="5">
        <v>2</v>
      </c>
      <c r="D101" s="59"/>
      <c r="E101" s="69">
        <v>15764</v>
      </c>
      <c r="F101" s="68"/>
      <c r="G101" s="69">
        <v>13747</v>
      </c>
      <c r="H101" s="68"/>
      <c r="I101" s="69">
        <v>11534</v>
      </c>
      <c r="J101" s="68"/>
      <c r="K101" s="69">
        <v>3224</v>
      </c>
      <c r="L101" s="68"/>
      <c r="M101" s="73"/>
      <c r="N101" s="68"/>
      <c r="O101" s="73"/>
      <c r="P101" s="68"/>
      <c r="Q101" s="73"/>
      <c r="R101" s="49">
        <f>SUM(E101:Q101)</f>
        <v>44269</v>
      </c>
      <c r="S101" s="29">
        <v>100</v>
      </c>
      <c r="T101" s="7">
        <v>0</v>
      </c>
      <c r="U101" s="7">
        <v>0</v>
      </c>
      <c r="V101" s="52">
        <v>592</v>
      </c>
      <c r="W101" s="53">
        <v>44861</v>
      </c>
      <c r="X101" s="7">
        <v>0</v>
      </c>
      <c r="Y101" s="6">
        <v>1.75</v>
      </c>
    </row>
    <row r="102" spans="1:252" x14ac:dyDescent="0.15">
      <c r="A102" s="87"/>
      <c r="B102" s="110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</row>
    <row r="103" spans="1:252" ht="14.25" x14ac:dyDescent="0.15">
      <c r="A103" s="88"/>
      <c r="B103" s="111" t="s">
        <v>63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AA103" s="86"/>
      <c r="AZ103" s="86"/>
      <c r="BY103" s="86"/>
      <c r="CX103" s="86"/>
      <c r="DW103" s="86"/>
      <c r="EV103" s="86"/>
      <c r="FU103" s="86"/>
      <c r="GT103" s="86"/>
      <c r="HS103" s="86"/>
      <c r="IR103" s="86"/>
    </row>
    <row r="104" spans="1:252" x14ac:dyDescent="0.15">
      <c r="A104" s="36" t="s">
        <v>3</v>
      </c>
      <c r="B104" s="108"/>
      <c r="C104" s="2" t="s">
        <v>4</v>
      </c>
      <c r="D104" s="59">
        <v>1</v>
      </c>
      <c r="E104" s="60" t="s">
        <v>107</v>
      </c>
      <c r="F104" s="59">
        <v>2</v>
      </c>
      <c r="G104" s="60" t="s">
        <v>19</v>
      </c>
      <c r="H104" s="59">
        <v>3</v>
      </c>
      <c r="I104" s="60" t="s">
        <v>77</v>
      </c>
      <c r="J104" s="59">
        <v>4</v>
      </c>
      <c r="K104" s="60" t="s">
        <v>19</v>
      </c>
      <c r="L104" s="59">
        <v>5</v>
      </c>
      <c r="M104" s="60" t="s">
        <v>18</v>
      </c>
      <c r="N104" s="59">
        <v>6</v>
      </c>
      <c r="O104" s="60" t="s">
        <v>129</v>
      </c>
      <c r="P104" s="59"/>
      <c r="Q104" s="60"/>
      <c r="R104" s="25"/>
      <c r="S104" s="25"/>
      <c r="T104" s="14" t="s">
        <v>5</v>
      </c>
      <c r="U104" s="15" t="s">
        <v>6</v>
      </c>
      <c r="V104" s="54" t="s">
        <v>7</v>
      </c>
      <c r="W104" s="55" t="s">
        <v>8</v>
      </c>
      <c r="X104" s="17" t="s">
        <v>9</v>
      </c>
      <c r="Y104" s="1" t="s">
        <v>7</v>
      </c>
    </row>
    <row r="105" spans="1:252" x14ac:dyDescent="0.15">
      <c r="A105" s="37" t="s">
        <v>58</v>
      </c>
      <c r="B105" s="106"/>
      <c r="C105" s="3"/>
      <c r="D105" s="61"/>
      <c r="E105" s="62" t="s">
        <v>91</v>
      </c>
      <c r="F105" s="61"/>
      <c r="G105" s="62" t="s">
        <v>269</v>
      </c>
      <c r="H105" s="61"/>
      <c r="I105" s="62" t="s">
        <v>130</v>
      </c>
      <c r="J105" s="61"/>
      <c r="K105" s="62" t="s">
        <v>270</v>
      </c>
      <c r="L105" s="61"/>
      <c r="M105" s="62" t="s">
        <v>271</v>
      </c>
      <c r="N105" s="61"/>
      <c r="O105" s="62" t="s">
        <v>272</v>
      </c>
      <c r="P105" s="61"/>
      <c r="Q105" s="62"/>
      <c r="R105" s="26" t="s">
        <v>10</v>
      </c>
      <c r="S105" s="28" t="s">
        <v>11</v>
      </c>
      <c r="T105" s="20" t="s">
        <v>12</v>
      </c>
      <c r="U105" s="21" t="s">
        <v>13</v>
      </c>
      <c r="V105" s="56" t="s">
        <v>8</v>
      </c>
      <c r="W105" s="51" t="s">
        <v>14</v>
      </c>
      <c r="X105" s="22" t="s">
        <v>15</v>
      </c>
      <c r="Y105" s="4" t="s">
        <v>16</v>
      </c>
    </row>
    <row r="106" spans="1:252" ht="17.25" x14ac:dyDescent="0.2">
      <c r="A106" s="36"/>
      <c r="B106" s="109" t="s">
        <v>28</v>
      </c>
      <c r="C106" s="5">
        <v>3</v>
      </c>
      <c r="D106" s="63"/>
      <c r="E106" s="74">
        <v>17634.173999999999</v>
      </c>
      <c r="F106" s="65"/>
      <c r="G106" s="64">
        <v>16117</v>
      </c>
      <c r="H106" s="65"/>
      <c r="I106" s="64">
        <v>13193</v>
      </c>
      <c r="J106" s="65"/>
      <c r="K106" s="64">
        <v>12477</v>
      </c>
      <c r="L106" s="66"/>
      <c r="M106" s="74">
        <v>10082.825000000001</v>
      </c>
      <c r="N106" s="66"/>
      <c r="O106" s="64">
        <v>4354</v>
      </c>
      <c r="P106" s="66"/>
      <c r="Q106" s="64"/>
      <c r="R106" s="98">
        <f>SUM(E106:Q106)</f>
        <v>73857.998999999996</v>
      </c>
      <c r="S106" s="29">
        <v>100</v>
      </c>
      <c r="T106" s="7">
        <v>1E-3</v>
      </c>
      <c r="U106" s="7">
        <v>0</v>
      </c>
      <c r="V106" s="52">
        <v>577</v>
      </c>
      <c r="W106" s="53">
        <v>74435</v>
      </c>
      <c r="X106" s="7">
        <v>1</v>
      </c>
      <c r="Y106" s="6">
        <v>0.79</v>
      </c>
    </row>
    <row r="107" spans="1:252" x14ac:dyDescent="0.15">
      <c r="A107" s="87"/>
      <c r="B107" s="110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</row>
    <row r="108" spans="1:252" ht="14.25" x14ac:dyDescent="0.15">
      <c r="A108" s="88"/>
      <c r="B108" s="111" t="s">
        <v>197</v>
      </c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AA108" s="86"/>
      <c r="AZ108" s="86"/>
      <c r="BY108" s="86"/>
      <c r="CX108" s="86"/>
      <c r="DW108" s="86"/>
      <c r="EV108" s="86"/>
      <c r="FU108" s="86"/>
      <c r="GT108" s="86"/>
      <c r="HS108" s="86"/>
      <c r="IR108" s="86"/>
    </row>
    <row r="109" spans="1:252" x14ac:dyDescent="0.15">
      <c r="A109" s="36" t="s">
        <v>3</v>
      </c>
      <c r="B109" s="108"/>
      <c r="C109" s="2" t="s">
        <v>4</v>
      </c>
      <c r="D109" s="59">
        <v>1</v>
      </c>
      <c r="E109" s="60" t="s">
        <v>19</v>
      </c>
      <c r="F109" s="59">
        <v>2</v>
      </c>
      <c r="G109" s="60" t="s">
        <v>18</v>
      </c>
      <c r="H109" s="59"/>
      <c r="I109" s="60"/>
      <c r="J109" s="59"/>
      <c r="K109" s="60"/>
      <c r="L109" s="59"/>
      <c r="M109" s="60"/>
      <c r="N109" s="59"/>
      <c r="O109" s="60"/>
      <c r="P109" s="59"/>
      <c r="Q109" s="60"/>
      <c r="R109" s="25"/>
      <c r="S109" s="25"/>
      <c r="T109" s="14" t="s">
        <v>5</v>
      </c>
      <c r="U109" s="15" t="s">
        <v>6</v>
      </c>
      <c r="V109" s="54" t="s">
        <v>7</v>
      </c>
      <c r="W109" s="55" t="s">
        <v>8</v>
      </c>
      <c r="X109" s="17" t="s">
        <v>9</v>
      </c>
      <c r="Y109" s="1" t="s">
        <v>7</v>
      </c>
    </row>
    <row r="110" spans="1:252" x14ac:dyDescent="0.15">
      <c r="A110" s="37" t="s">
        <v>58</v>
      </c>
      <c r="B110" s="106"/>
      <c r="C110" s="3"/>
      <c r="D110" s="61"/>
      <c r="E110" s="62" t="s">
        <v>199</v>
      </c>
      <c r="F110" s="61"/>
      <c r="G110" s="62" t="s">
        <v>273</v>
      </c>
      <c r="H110" s="61"/>
      <c r="I110" s="62"/>
      <c r="J110" s="61"/>
      <c r="K110" s="62"/>
      <c r="L110" s="61"/>
      <c r="M110" s="62"/>
      <c r="N110" s="61"/>
      <c r="O110" s="62"/>
      <c r="P110" s="61"/>
      <c r="Q110" s="62"/>
      <c r="R110" s="26" t="s">
        <v>10</v>
      </c>
      <c r="S110" s="28" t="s">
        <v>11</v>
      </c>
      <c r="T110" s="20" t="s">
        <v>12</v>
      </c>
      <c r="U110" s="21" t="s">
        <v>13</v>
      </c>
      <c r="V110" s="56" t="s">
        <v>8</v>
      </c>
      <c r="W110" s="51" t="s">
        <v>14</v>
      </c>
      <c r="X110" s="22" t="s">
        <v>15</v>
      </c>
      <c r="Y110" s="4" t="s">
        <v>16</v>
      </c>
    </row>
    <row r="111" spans="1:252" ht="17.25" x14ac:dyDescent="0.2">
      <c r="A111" s="36"/>
      <c r="B111" s="109" t="s">
        <v>198</v>
      </c>
      <c r="C111" s="5">
        <v>1</v>
      </c>
      <c r="D111" s="63"/>
      <c r="E111" s="64">
        <v>9933</v>
      </c>
      <c r="F111" s="65"/>
      <c r="G111" s="64">
        <v>1502</v>
      </c>
      <c r="H111" s="65"/>
      <c r="I111" s="64"/>
      <c r="J111" s="65"/>
      <c r="K111" s="64"/>
      <c r="L111" s="66"/>
      <c r="M111" s="64"/>
      <c r="N111" s="66"/>
      <c r="O111" s="64"/>
      <c r="P111" s="66"/>
      <c r="Q111" s="64"/>
      <c r="R111" s="97">
        <f>SUM(E111:Q111)</f>
        <v>11435</v>
      </c>
      <c r="S111" s="29">
        <v>100</v>
      </c>
      <c r="T111" s="7">
        <v>0</v>
      </c>
      <c r="U111" s="7">
        <v>0</v>
      </c>
      <c r="V111" s="52">
        <v>322</v>
      </c>
      <c r="W111" s="53">
        <v>11757</v>
      </c>
      <c r="X111" s="7">
        <v>11</v>
      </c>
      <c r="Y111" s="6">
        <v>2.2599999999999998</v>
      </c>
    </row>
    <row r="112" spans="1:252" x14ac:dyDescent="0.15">
      <c r="A112" s="87"/>
      <c r="B112" s="110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</row>
    <row r="113" spans="1:252" ht="14.25" x14ac:dyDescent="0.15">
      <c r="A113" s="88"/>
      <c r="B113" s="111" t="s">
        <v>81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95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AA113" s="86"/>
      <c r="AZ113" s="86"/>
      <c r="BY113" s="86"/>
      <c r="CX113" s="86"/>
      <c r="DW113" s="86"/>
      <c r="EV113" s="86"/>
      <c r="FU113" s="86"/>
      <c r="GT113" s="86"/>
      <c r="HS113" s="86"/>
      <c r="IR113" s="86"/>
    </row>
    <row r="114" spans="1:252" x14ac:dyDescent="0.15">
      <c r="A114" s="36" t="s">
        <v>3</v>
      </c>
      <c r="B114" s="108"/>
      <c r="C114" s="2" t="s">
        <v>4</v>
      </c>
      <c r="D114" s="59">
        <v>1</v>
      </c>
      <c r="E114" s="60" t="s">
        <v>19</v>
      </c>
      <c r="F114" s="59">
        <v>2</v>
      </c>
      <c r="G114" s="60" t="s">
        <v>19</v>
      </c>
      <c r="H114" s="59">
        <v>3</v>
      </c>
      <c r="I114" s="60" t="s">
        <v>116</v>
      </c>
      <c r="J114" s="59">
        <v>4</v>
      </c>
      <c r="K114" s="60" t="s">
        <v>19</v>
      </c>
      <c r="L114" s="59">
        <v>5</v>
      </c>
      <c r="M114" s="60" t="s">
        <v>18</v>
      </c>
      <c r="N114" s="59">
        <v>6</v>
      </c>
      <c r="O114" s="60" t="s">
        <v>77</v>
      </c>
      <c r="P114" s="59"/>
      <c r="Q114" s="60"/>
      <c r="R114" s="25"/>
      <c r="S114" s="25"/>
      <c r="T114" s="14" t="s">
        <v>5</v>
      </c>
      <c r="U114" s="15" t="s">
        <v>6</v>
      </c>
      <c r="V114" s="54" t="s">
        <v>7</v>
      </c>
      <c r="W114" s="55" t="s">
        <v>8</v>
      </c>
      <c r="X114" s="17" t="s">
        <v>9</v>
      </c>
      <c r="Y114" s="1" t="s">
        <v>7</v>
      </c>
    </row>
    <row r="115" spans="1:252" x14ac:dyDescent="0.15">
      <c r="A115" s="37" t="s">
        <v>58</v>
      </c>
      <c r="B115" s="106"/>
      <c r="C115" s="3"/>
      <c r="D115" s="61"/>
      <c r="E115" s="62" t="s">
        <v>274</v>
      </c>
      <c r="F115" s="61"/>
      <c r="G115" s="62" t="s">
        <v>157</v>
      </c>
      <c r="H115" s="61"/>
      <c r="I115" s="62" t="s">
        <v>83</v>
      </c>
      <c r="J115" s="61"/>
      <c r="K115" s="62" t="s">
        <v>117</v>
      </c>
      <c r="L115" s="61"/>
      <c r="M115" s="62" t="s">
        <v>118</v>
      </c>
      <c r="N115" s="61"/>
      <c r="O115" s="62" t="s">
        <v>275</v>
      </c>
      <c r="P115" s="61"/>
      <c r="Q115" s="62"/>
      <c r="R115" s="26" t="s">
        <v>10</v>
      </c>
      <c r="S115" s="28" t="s">
        <v>11</v>
      </c>
      <c r="T115" s="20" t="s">
        <v>12</v>
      </c>
      <c r="U115" s="21" t="s">
        <v>13</v>
      </c>
      <c r="V115" s="56" t="s">
        <v>8</v>
      </c>
      <c r="W115" s="51" t="s">
        <v>14</v>
      </c>
      <c r="X115" s="22" t="s">
        <v>15</v>
      </c>
      <c r="Y115" s="4" t="s">
        <v>16</v>
      </c>
    </row>
    <row r="116" spans="1:252" ht="17.25" x14ac:dyDescent="0.2">
      <c r="A116" s="38"/>
      <c r="B116" s="109" t="s">
        <v>82</v>
      </c>
      <c r="C116" s="5">
        <v>4</v>
      </c>
      <c r="D116" s="59"/>
      <c r="E116" s="69">
        <v>21656</v>
      </c>
      <c r="F116" s="68"/>
      <c r="G116" s="69">
        <v>20252</v>
      </c>
      <c r="H116" s="68"/>
      <c r="I116" s="69">
        <v>18060</v>
      </c>
      <c r="J116" s="68"/>
      <c r="K116" s="69">
        <v>14642</v>
      </c>
      <c r="L116" s="68"/>
      <c r="M116" s="69">
        <v>12145</v>
      </c>
      <c r="N116" s="68"/>
      <c r="O116" s="69">
        <v>8064</v>
      </c>
      <c r="P116" s="70"/>
      <c r="Q116" s="69"/>
      <c r="R116" s="49">
        <f>E116+G116+I116+K116+M116+O116</f>
        <v>94819</v>
      </c>
      <c r="S116" s="29">
        <v>100</v>
      </c>
      <c r="T116" s="7">
        <v>0</v>
      </c>
      <c r="U116" s="7">
        <v>0</v>
      </c>
      <c r="V116" s="52">
        <v>1013</v>
      </c>
      <c r="W116" s="53">
        <v>95832</v>
      </c>
      <c r="X116" s="7">
        <v>1</v>
      </c>
      <c r="Y116" s="6"/>
    </row>
    <row r="117" spans="1:252" x14ac:dyDescent="0.15">
      <c r="A117" s="87"/>
      <c r="B117" s="110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</row>
    <row r="118" spans="1:252" ht="14.25" x14ac:dyDescent="0.15">
      <c r="A118" s="88"/>
      <c r="B118" s="111" t="s">
        <v>64</v>
      </c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AA118" s="86"/>
      <c r="AZ118" s="86"/>
      <c r="BY118" s="86"/>
      <c r="CX118" s="86"/>
      <c r="DW118" s="86"/>
      <c r="EV118" s="86"/>
      <c r="FU118" s="86"/>
      <c r="GT118" s="86"/>
      <c r="HS118" s="86"/>
      <c r="IR118" s="86"/>
    </row>
    <row r="119" spans="1:252" x14ac:dyDescent="0.15">
      <c r="A119" s="36" t="s">
        <v>3</v>
      </c>
      <c r="B119" s="108"/>
      <c r="C119" s="2" t="s">
        <v>4</v>
      </c>
      <c r="D119" s="59">
        <v>1</v>
      </c>
      <c r="E119" s="60" t="s">
        <v>19</v>
      </c>
      <c r="F119" s="59">
        <v>2</v>
      </c>
      <c r="G119" s="60" t="s">
        <v>77</v>
      </c>
      <c r="H119" s="59">
        <v>3</v>
      </c>
      <c r="I119" s="60" t="s">
        <v>168</v>
      </c>
      <c r="J119" s="59"/>
      <c r="K119" s="60"/>
      <c r="L119" s="59"/>
      <c r="M119" s="60"/>
      <c r="N119" s="59"/>
      <c r="O119" s="60"/>
      <c r="P119" s="59"/>
      <c r="Q119" s="60"/>
      <c r="R119" s="25"/>
      <c r="S119" s="25"/>
      <c r="T119" s="14" t="s">
        <v>5</v>
      </c>
      <c r="U119" s="15" t="s">
        <v>6</v>
      </c>
      <c r="V119" s="54" t="s">
        <v>7</v>
      </c>
      <c r="W119" s="55" t="s">
        <v>8</v>
      </c>
      <c r="X119" s="17" t="s">
        <v>9</v>
      </c>
      <c r="Y119" s="1" t="s">
        <v>7</v>
      </c>
    </row>
    <row r="120" spans="1:252" x14ac:dyDescent="0.15">
      <c r="A120" s="37" t="s">
        <v>58</v>
      </c>
      <c r="B120" s="106"/>
      <c r="C120" s="3"/>
      <c r="D120" s="61"/>
      <c r="E120" s="62" t="s">
        <v>167</v>
      </c>
      <c r="F120" s="61"/>
      <c r="G120" s="62" t="s">
        <v>92</v>
      </c>
      <c r="H120" s="61"/>
      <c r="I120" s="62" t="s">
        <v>276</v>
      </c>
      <c r="J120" s="61"/>
      <c r="K120" s="62"/>
      <c r="L120" s="61"/>
      <c r="M120" s="62"/>
      <c r="N120" s="61"/>
      <c r="O120" s="62"/>
      <c r="P120" s="61"/>
      <c r="Q120" s="62"/>
      <c r="R120" s="26" t="s">
        <v>10</v>
      </c>
      <c r="S120" s="28" t="s">
        <v>11</v>
      </c>
      <c r="T120" s="20" t="s">
        <v>12</v>
      </c>
      <c r="U120" s="21" t="s">
        <v>13</v>
      </c>
      <c r="V120" s="56" t="s">
        <v>8</v>
      </c>
      <c r="W120" s="51" t="s">
        <v>14</v>
      </c>
      <c r="X120" s="22" t="s">
        <v>15</v>
      </c>
      <c r="Y120" s="4" t="s">
        <v>16</v>
      </c>
    </row>
    <row r="121" spans="1:252" ht="17.25" x14ac:dyDescent="0.2">
      <c r="A121" s="36"/>
      <c r="B121" s="109" t="s">
        <v>30</v>
      </c>
      <c r="C121" s="5">
        <v>1</v>
      </c>
      <c r="D121" s="63"/>
      <c r="E121" s="101">
        <v>17991</v>
      </c>
      <c r="F121" s="115"/>
      <c r="G121" s="101">
        <v>14878</v>
      </c>
      <c r="H121" s="115"/>
      <c r="I121" s="101">
        <v>2693</v>
      </c>
      <c r="J121" s="65"/>
      <c r="K121" s="64"/>
      <c r="L121" s="65"/>
      <c r="M121" s="67"/>
      <c r="N121" s="65"/>
      <c r="O121" s="67"/>
      <c r="P121" s="65"/>
      <c r="Q121" s="67"/>
      <c r="R121" s="97">
        <f>SUM(E121:Q121)</f>
        <v>35562</v>
      </c>
      <c r="S121" s="29">
        <v>100</v>
      </c>
      <c r="T121" s="7">
        <v>0</v>
      </c>
      <c r="U121" s="7">
        <v>0</v>
      </c>
      <c r="V121" s="52">
        <v>538</v>
      </c>
      <c r="W121" s="53">
        <v>36100</v>
      </c>
      <c r="X121" s="7">
        <v>2</v>
      </c>
      <c r="Y121" s="6">
        <v>1.3</v>
      </c>
    </row>
    <row r="122" spans="1:252" x14ac:dyDescent="0.15">
      <c r="A122" s="87"/>
      <c r="B122" s="110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</row>
    <row r="123" spans="1:252" ht="14.25" x14ac:dyDescent="0.15">
      <c r="A123" s="88"/>
      <c r="B123" s="111" t="s">
        <v>84</v>
      </c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AA123" s="86"/>
      <c r="AZ123" s="86"/>
      <c r="BY123" s="86"/>
      <c r="CX123" s="86"/>
      <c r="DW123" s="86"/>
      <c r="EV123" s="86"/>
      <c r="FU123" s="86"/>
      <c r="GT123" s="86"/>
      <c r="HS123" s="86"/>
      <c r="IR123" s="86"/>
    </row>
    <row r="124" spans="1:252" x14ac:dyDescent="0.15">
      <c r="A124" s="36" t="s">
        <v>3</v>
      </c>
      <c r="B124" s="108"/>
      <c r="C124" s="2" t="s">
        <v>4</v>
      </c>
      <c r="D124" s="59">
        <v>1</v>
      </c>
      <c r="E124" s="60" t="s">
        <v>19</v>
      </c>
      <c r="F124" s="59">
        <v>2</v>
      </c>
      <c r="G124" s="60" t="s">
        <v>95</v>
      </c>
      <c r="H124" s="59">
        <v>3</v>
      </c>
      <c r="I124" s="60" t="s">
        <v>119</v>
      </c>
      <c r="J124" s="59"/>
      <c r="K124" s="60"/>
      <c r="L124" s="59"/>
      <c r="M124" s="60"/>
      <c r="N124" s="59"/>
      <c r="O124" s="60"/>
      <c r="P124" s="59"/>
      <c r="Q124" s="60"/>
      <c r="R124" s="25"/>
      <c r="S124" s="25"/>
      <c r="T124" s="14" t="s">
        <v>5</v>
      </c>
      <c r="U124" s="15" t="s">
        <v>6</v>
      </c>
      <c r="V124" s="54" t="s">
        <v>7</v>
      </c>
      <c r="W124" s="55" t="s">
        <v>8</v>
      </c>
      <c r="X124" s="17" t="s">
        <v>9</v>
      </c>
      <c r="Y124" s="1" t="s">
        <v>7</v>
      </c>
    </row>
    <row r="125" spans="1:252" x14ac:dyDescent="0.15">
      <c r="A125" s="37" t="s">
        <v>58</v>
      </c>
      <c r="B125" s="106"/>
      <c r="C125" s="3"/>
      <c r="D125" s="61"/>
      <c r="E125" s="62" t="s">
        <v>277</v>
      </c>
      <c r="F125" s="61"/>
      <c r="G125" s="62" t="s">
        <v>278</v>
      </c>
      <c r="H125" s="61"/>
      <c r="I125" s="62" t="s">
        <v>279</v>
      </c>
      <c r="J125" s="61"/>
      <c r="K125" s="62"/>
      <c r="L125" s="61"/>
      <c r="M125" s="62"/>
      <c r="N125" s="61"/>
      <c r="O125" s="62"/>
      <c r="P125" s="61"/>
      <c r="Q125" s="62"/>
      <c r="R125" s="26" t="s">
        <v>10</v>
      </c>
      <c r="S125" s="28" t="s">
        <v>11</v>
      </c>
      <c r="T125" s="20" t="s">
        <v>12</v>
      </c>
      <c r="U125" s="21" t="s">
        <v>13</v>
      </c>
      <c r="V125" s="56" t="s">
        <v>8</v>
      </c>
      <c r="W125" s="51" t="s">
        <v>14</v>
      </c>
      <c r="X125" s="22" t="s">
        <v>15</v>
      </c>
      <c r="Y125" s="4" t="s">
        <v>16</v>
      </c>
    </row>
    <row r="126" spans="1:252" ht="17.25" x14ac:dyDescent="0.2">
      <c r="A126" s="38"/>
      <c r="B126" s="109" t="s">
        <v>85</v>
      </c>
      <c r="C126" s="5">
        <v>1</v>
      </c>
      <c r="D126" s="59"/>
      <c r="E126" s="69">
        <v>21836</v>
      </c>
      <c r="F126" s="68"/>
      <c r="G126" s="69">
        <v>18421</v>
      </c>
      <c r="H126" s="68"/>
      <c r="I126" s="69">
        <v>4134</v>
      </c>
      <c r="J126" s="68"/>
      <c r="K126" s="69"/>
      <c r="L126" s="68"/>
      <c r="M126" s="69"/>
      <c r="N126" s="68"/>
      <c r="O126" s="73"/>
      <c r="P126" s="68"/>
      <c r="Q126" s="73"/>
      <c r="R126" s="49">
        <f>SUM(E126:Q126)</f>
        <v>44391</v>
      </c>
      <c r="S126" s="29">
        <v>100</v>
      </c>
      <c r="T126" s="7">
        <v>0</v>
      </c>
      <c r="U126" s="7">
        <v>0</v>
      </c>
      <c r="V126" s="52">
        <v>551</v>
      </c>
      <c r="W126" s="53">
        <v>44942</v>
      </c>
      <c r="X126" s="7">
        <v>0</v>
      </c>
      <c r="Y126" s="6">
        <v>1.1299999999999999</v>
      </c>
    </row>
    <row r="127" spans="1:252" x14ac:dyDescent="0.15">
      <c r="A127" s="87"/>
      <c r="B127" s="110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</row>
    <row r="128" spans="1:252" ht="14.25" x14ac:dyDescent="0.15">
      <c r="A128" s="88"/>
      <c r="B128" s="111" t="s">
        <v>169</v>
      </c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AA128" s="86"/>
      <c r="AZ128" s="86"/>
      <c r="BY128" s="86"/>
      <c r="CX128" s="86"/>
      <c r="DW128" s="86"/>
      <c r="EV128" s="86"/>
      <c r="FU128" s="86"/>
      <c r="GT128" s="86"/>
      <c r="HS128" s="86"/>
      <c r="IR128" s="86"/>
    </row>
    <row r="129" spans="1:252" x14ac:dyDescent="0.15">
      <c r="A129" s="36" t="s">
        <v>3</v>
      </c>
      <c r="B129" s="108"/>
      <c r="C129" s="2" t="s">
        <v>4</v>
      </c>
      <c r="D129" s="59">
        <v>1</v>
      </c>
      <c r="E129" s="60" t="s">
        <v>19</v>
      </c>
      <c r="F129" s="59">
        <v>2</v>
      </c>
      <c r="G129" s="60" t="s">
        <v>119</v>
      </c>
      <c r="H129" s="59"/>
      <c r="I129" s="60"/>
      <c r="J129" s="59"/>
      <c r="K129" s="60"/>
      <c r="L129" s="59"/>
      <c r="M129" s="60"/>
      <c r="N129" s="59"/>
      <c r="O129" s="60"/>
      <c r="P129" s="59"/>
      <c r="Q129" s="60"/>
      <c r="R129" s="25"/>
      <c r="S129" s="25"/>
      <c r="T129" s="14" t="s">
        <v>5</v>
      </c>
      <c r="U129" s="15" t="s">
        <v>6</v>
      </c>
      <c r="V129" s="54" t="s">
        <v>7</v>
      </c>
      <c r="W129" s="55" t="s">
        <v>8</v>
      </c>
      <c r="X129" s="17" t="s">
        <v>9</v>
      </c>
      <c r="Y129" s="1" t="s">
        <v>7</v>
      </c>
    </row>
    <row r="130" spans="1:252" x14ac:dyDescent="0.15">
      <c r="A130" s="37" t="s">
        <v>58</v>
      </c>
      <c r="B130" s="106"/>
      <c r="C130" s="3"/>
      <c r="D130" s="61"/>
      <c r="E130" s="62" t="s">
        <v>151</v>
      </c>
      <c r="F130" s="61"/>
      <c r="G130" s="62" t="s">
        <v>280</v>
      </c>
      <c r="H130" s="61"/>
      <c r="I130" s="62"/>
      <c r="J130" s="61"/>
      <c r="K130" s="62"/>
      <c r="L130" s="61"/>
      <c r="M130" s="62"/>
      <c r="N130" s="61"/>
      <c r="O130" s="62"/>
      <c r="P130" s="61"/>
      <c r="Q130" s="62"/>
      <c r="R130" s="26" t="s">
        <v>10</v>
      </c>
      <c r="S130" s="28" t="s">
        <v>11</v>
      </c>
      <c r="T130" s="20" t="s">
        <v>12</v>
      </c>
      <c r="U130" s="21" t="s">
        <v>13</v>
      </c>
      <c r="V130" s="56" t="s">
        <v>8</v>
      </c>
      <c r="W130" s="51" t="s">
        <v>14</v>
      </c>
      <c r="X130" s="22" t="s">
        <v>15</v>
      </c>
      <c r="Y130" s="4" t="s">
        <v>16</v>
      </c>
    </row>
    <row r="131" spans="1:252" ht="17.25" x14ac:dyDescent="0.2">
      <c r="A131" s="36"/>
      <c r="B131" s="109" t="s">
        <v>170</v>
      </c>
      <c r="C131" s="5"/>
      <c r="D131" s="63"/>
      <c r="E131" s="64">
        <v>16533</v>
      </c>
      <c r="F131" s="65"/>
      <c r="G131" s="84">
        <v>4465</v>
      </c>
      <c r="H131" s="96"/>
      <c r="I131" s="84"/>
      <c r="J131" s="65"/>
      <c r="K131" s="64"/>
      <c r="L131" s="65"/>
      <c r="M131" s="67"/>
      <c r="N131" s="65"/>
      <c r="O131" s="67"/>
      <c r="P131" s="65"/>
      <c r="Q131" s="67"/>
      <c r="R131" s="99">
        <f>SUM(E131:Q131)</f>
        <v>20998</v>
      </c>
      <c r="S131" s="29">
        <v>100</v>
      </c>
      <c r="T131" s="7">
        <v>0</v>
      </c>
      <c r="U131" s="7">
        <v>0</v>
      </c>
      <c r="V131" s="52">
        <v>413</v>
      </c>
      <c r="W131" s="53">
        <v>21411</v>
      </c>
      <c r="X131" s="7">
        <v>0</v>
      </c>
      <c r="Y131" s="6">
        <v>1.06</v>
      </c>
    </row>
    <row r="132" spans="1:252" ht="17.25" x14ac:dyDescent="0.2">
      <c r="A132" s="35"/>
      <c r="B132" s="107" t="s">
        <v>171</v>
      </c>
      <c r="C132" s="5"/>
      <c r="D132" s="63"/>
      <c r="E132" s="64">
        <v>5818</v>
      </c>
      <c r="F132" s="65"/>
      <c r="G132" s="84">
        <v>1101</v>
      </c>
      <c r="H132" s="96"/>
      <c r="I132" s="84"/>
      <c r="J132" s="65"/>
      <c r="K132" s="64"/>
      <c r="L132" s="65"/>
      <c r="M132" s="67"/>
      <c r="N132" s="65"/>
      <c r="O132" s="67"/>
      <c r="P132" s="65"/>
      <c r="Q132" s="67"/>
      <c r="R132" s="99">
        <f>SUM(E132:Q132)</f>
        <v>6919</v>
      </c>
      <c r="S132" s="29">
        <v>100</v>
      </c>
      <c r="T132" s="7">
        <v>0</v>
      </c>
      <c r="U132" s="7">
        <v>0</v>
      </c>
      <c r="V132" s="52">
        <v>212</v>
      </c>
      <c r="W132" s="53">
        <v>7131</v>
      </c>
      <c r="X132" s="7">
        <v>0</v>
      </c>
      <c r="Y132" s="6">
        <v>1.67</v>
      </c>
    </row>
    <row r="133" spans="1:252" ht="17.25" x14ac:dyDescent="0.2">
      <c r="A133" s="35"/>
      <c r="B133" s="116" t="s">
        <v>172</v>
      </c>
      <c r="C133" s="31">
        <v>1</v>
      </c>
      <c r="D133" s="63"/>
      <c r="E133" s="50">
        <f>E131+E132</f>
        <v>22351</v>
      </c>
      <c r="F133" s="65"/>
      <c r="G133" s="100">
        <f>G131+G132</f>
        <v>5566</v>
      </c>
      <c r="H133" s="96"/>
      <c r="I133" s="100"/>
      <c r="J133" s="65"/>
      <c r="K133" s="50"/>
      <c r="L133" s="65"/>
      <c r="M133" s="82"/>
      <c r="N133" s="65"/>
      <c r="O133" s="82"/>
      <c r="P133" s="65"/>
      <c r="Q133" s="82"/>
      <c r="R133" s="99">
        <f>SUM(E133:Q133)</f>
        <v>27917</v>
      </c>
      <c r="S133" s="29">
        <v>100</v>
      </c>
      <c r="T133" s="8">
        <v>0</v>
      </c>
      <c r="U133" s="8">
        <v>0</v>
      </c>
      <c r="V133" s="53">
        <f>V131+V132</f>
        <v>625</v>
      </c>
      <c r="W133" s="53">
        <f>W131+W132</f>
        <v>28542</v>
      </c>
      <c r="X133" s="8">
        <v>0</v>
      </c>
      <c r="Y133" s="29">
        <v>1.23</v>
      </c>
    </row>
    <row r="134" spans="1:252" x14ac:dyDescent="0.15">
      <c r="A134" s="87"/>
      <c r="B134" s="110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</row>
    <row r="135" spans="1:252" ht="14.25" x14ac:dyDescent="0.15">
      <c r="A135" s="88"/>
      <c r="B135" s="111" t="s">
        <v>210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AA135" s="86"/>
      <c r="AZ135" s="86"/>
      <c r="BY135" s="86"/>
      <c r="CX135" s="86"/>
      <c r="DW135" s="86"/>
      <c r="EV135" s="86"/>
      <c r="FU135" s="86"/>
      <c r="GT135" s="86"/>
      <c r="HS135" s="86"/>
      <c r="IR135" s="86"/>
    </row>
    <row r="136" spans="1:252" x14ac:dyDescent="0.15">
      <c r="A136" s="36" t="s">
        <v>3</v>
      </c>
      <c r="B136" s="108"/>
      <c r="C136" s="2" t="s">
        <v>4</v>
      </c>
      <c r="D136" s="59">
        <v>1</v>
      </c>
      <c r="E136" s="60" t="s">
        <v>19</v>
      </c>
      <c r="F136" s="59">
        <v>2</v>
      </c>
      <c r="G136" s="60" t="s">
        <v>214</v>
      </c>
      <c r="H136" s="59"/>
      <c r="I136" s="60"/>
      <c r="J136" s="59"/>
      <c r="K136" s="60"/>
      <c r="L136" s="59"/>
      <c r="M136" s="60"/>
      <c r="N136" s="59"/>
      <c r="O136" s="60"/>
      <c r="P136" s="59"/>
      <c r="Q136" s="60"/>
      <c r="R136" s="25"/>
      <c r="S136" s="25"/>
      <c r="T136" s="14" t="s">
        <v>5</v>
      </c>
      <c r="U136" s="15" t="s">
        <v>6</v>
      </c>
      <c r="V136" s="54" t="s">
        <v>7</v>
      </c>
      <c r="W136" s="55" t="s">
        <v>8</v>
      </c>
      <c r="X136" s="17" t="s">
        <v>9</v>
      </c>
      <c r="Y136" s="1" t="s">
        <v>7</v>
      </c>
    </row>
    <row r="137" spans="1:252" x14ac:dyDescent="0.15">
      <c r="A137" s="37" t="s">
        <v>58</v>
      </c>
      <c r="B137" s="106"/>
      <c r="C137" s="3"/>
      <c r="D137" s="61"/>
      <c r="E137" s="62" t="s">
        <v>215</v>
      </c>
      <c r="F137" s="61"/>
      <c r="G137" s="62" t="s">
        <v>281</v>
      </c>
      <c r="H137" s="61"/>
      <c r="I137" s="62"/>
      <c r="J137" s="61"/>
      <c r="K137" s="62"/>
      <c r="L137" s="61"/>
      <c r="M137" s="62"/>
      <c r="N137" s="61"/>
      <c r="O137" s="62"/>
      <c r="P137" s="61"/>
      <c r="Q137" s="62"/>
      <c r="R137" s="26" t="s">
        <v>10</v>
      </c>
      <c r="S137" s="28" t="s">
        <v>11</v>
      </c>
      <c r="T137" s="20" t="s">
        <v>12</v>
      </c>
      <c r="U137" s="21" t="s">
        <v>13</v>
      </c>
      <c r="V137" s="56" t="s">
        <v>8</v>
      </c>
      <c r="W137" s="51" t="s">
        <v>14</v>
      </c>
      <c r="X137" s="22" t="s">
        <v>15</v>
      </c>
      <c r="Y137" s="4" t="s">
        <v>16</v>
      </c>
    </row>
    <row r="138" spans="1:252" ht="17.25" x14ac:dyDescent="0.2">
      <c r="A138" s="36"/>
      <c r="B138" s="109" t="s">
        <v>211</v>
      </c>
      <c r="C138" s="5"/>
      <c r="D138" s="63"/>
      <c r="E138" s="64">
        <v>12039</v>
      </c>
      <c r="F138" s="65"/>
      <c r="G138" s="84">
        <v>781</v>
      </c>
      <c r="H138" s="96"/>
      <c r="I138" s="84"/>
      <c r="J138" s="65"/>
      <c r="K138" s="64"/>
      <c r="L138" s="65"/>
      <c r="M138" s="67"/>
      <c r="N138" s="65"/>
      <c r="O138" s="67"/>
      <c r="P138" s="65"/>
      <c r="Q138" s="67"/>
      <c r="R138" s="99">
        <f>SUM(E138:Q138)</f>
        <v>12820</v>
      </c>
      <c r="S138" s="29">
        <v>100</v>
      </c>
      <c r="T138" s="7">
        <v>0</v>
      </c>
      <c r="U138" s="7">
        <v>0</v>
      </c>
      <c r="V138" s="52">
        <v>151</v>
      </c>
      <c r="W138" s="53">
        <v>12971</v>
      </c>
      <c r="X138" s="7">
        <v>1</v>
      </c>
      <c r="Y138" s="6">
        <v>1.25</v>
      </c>
    </row>
    <row r="139" spans="1:252" ht="17.25" x14ac:dyDescent="0.2">
      <c r="A139" s="35"/>
      <c r="B139" s="107" t="s">
        <v>212</v>
      </c>
      <c r="C139" s="5"/>
      <c r="D139" s="63"/>
      <c r="E139" s="64">
        <v>4407</v>
      </c>
      <c r="F139" s="65"/>
      <c r="G139" s="84">
        <v>162</v>
      </c>
      <c r="H139" s="96"/>
      <c r="I139" s="84"/>
      <c r="J139" s="65"/>
      <c r="K139" s="64"/>
      <c r="L139" s="65"/>
      <c r="M139" s="67"/>
      <c r="N139" s="65"/>
      <c r="O139" s="67"/>
      <c r="P139" s="65"/>
      <c r="Q139" s="67"/>
      <c r="R139" s="99">
        <f>SUM(E139:Q139)</f>
        <v>4569</v>
      </c>
      <c r="S139" s="29">
        <v>100</v>
      </c>
      <c r="T139" s="7">
        <v>0</v>
      </c>
      <c r="U139" s="7">
        <v>0</v>
      </c>
      <c r="V139" s="52">
        <v>35</v>
      </c>
      <c r="W139" s="53">
        <v>4604</v>
      </c>
      <c r="X139" s="7">
        <v>0</v>
      </c>
      <c r="Y139" s="6">
        <v>1.1000000000000001</v>
      </c>
    </row>
    <row r="140" spans="1:252" ht="17.25" x14ac:dyDescent="0.2">
      <c r="A140" s="35"/>
      <c r="B140" s="116" t="s">
        <v>213</v>
      </c>
      <c r="C140" s="31">
        <v>1</v>
      </c>
      <c r="D140" s="63"/>
      <c r="E140" s="50">
        <f>E138+E139</f>
        <v>16446</v>
      </c>
      <c r="F140" s="65"/>
      <c r="G140" s="100">
        <f>G138+G139</f>
        <v>943</v>
      </c>
      <c r="H140" s="96"/>
      <c r="I140" s="100"/>
      <c r="J140" s="65"/>
      <c r="K140" s="50"/>
      <c r="L140" s="65"/>
      <c r="M140" s="82"/>
      <c r="N140" s="65"/>
      <c r="O140" s="82"/>
      <c r="P140" s="65"/>
      <c r="Q140" s="82"/>
      <c r="R140" s="99">
        <f>SUM(E140:Q140)</f>
        <v>17389</v>
      </c>
      <c r="S140" s="29">
        <v>100</v>
      </c>
      <c r="T140" s="8">
        <v>0</v>
      </c>
      <c r="U140" s="8">
        <v>0</v>
      </c>
      <c r="V140" s="53">
        <f>V138+V139</f>
        <v>186</v>
      </c>
      <c r="W140" s="53">
        <f>W138+W139</f>
        <v>17575</v>
      </c>
      <c r="X140" s="8">
        <v>1</v>
      </c>
      <c r="Y140" s="29">
        <v>1.21</v>
      </c>
    </row>
    <row r="141" spans="1:252" x14ac:dyDescent="0.15">
      <c r="A141" s="87"/>
      <c r="B141" s="110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</row>
    <row r="142" spans="1:252" ht="14.25" x14ac:dyDescent="0.15">
      <c r="A142" s="88"/>
      <c r="B142" s="111" t="s">
        <v>173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AA142" s="86"/>
      <c r="AZ142" s="86"/>
      <c r="BY142" s="86"/>
      <c r="CX142" s="86"/>
      <c r="DW142" s="86"/>
      <c r="EV142" s="86"/>
      <c r="FU142" s="86"/>
      <c r="GT142" s="86"/>
      <c r="HS142" s="86"/>
      <c r="IR142" s="86"/>
    </row>
    <row r="143" spans="1:252" x14ac:dyDescent="0.15">
      <c r="A143" s="36" t="s">
        <v>3</v>
      </c>
      <c r="B143" s="108"/>
      <c r="C143" s="2" t="s">
        <v>4</v>
      </c>
      <c r="D143" s="59">
        <v>1</v>
      </c>
      <c r="E143" s="60" t="s">
        <v>19</v>
      </c>
      <c r="F143" s="59">
        <v>2</v>
      </c>
      <c r="G143" s="60" t="s">
        <v>214</v>
      </c>
      <c r="H143" s="59"/>
      <c r="I143" s="60"/>
      <c r="J143" s="59"/>
      <c r="K143" s="60"/>
      <c r="L143" s="59"/>
      <c r="M143" s="60"/>
      <c r="N143" s="59"/>
      <c r="O143" s="60"/>
      <c r="P143" s="59"/>
      <c r="Q143" s="60"/>
      <c r="R143" s="25"/>
      <c r="S143" s="25"/>
      <c r="T143" s="14" t="s">
        <v>5</v>
      </c>
      <c r="U143" s="15" t="s">
        <v>6</v>
      </c>
      <c r="V143" s="54" t="s">
        <v>7</v>
      </c>
      <c r="W143" s="55" t="s">
        <v>8</v>
      </c>
      <c r="X143" s="17" t="s">
        <v>9</v>
      </c>
      <c r="Y143" s="1" t="s">
        <v>7</v>
      </c>
    </row>
    <row r="144" spans="1:252" x14ac:dyDescent="0.15">
      <c r="A144" s="37" t="s">
        <v>58</v>
      </c>
      <c r="B144" s="106"/>
      <c r="C144" s="3"/>
      <c r="D144" s="61"/>
      <c r="E144" s="62" t="s">
        <v>282</v>
      </c>
      <c r="F144" s="61"/>
      <c r="G144" s="62" t="s">
        <v>283</v>
      </c>
      <c r="H144" s="61"/>
      <c r="I144" s="62"/>
      <c r="J144" s="61"/>
      <c r="K144" s="62"/>
      <c r="L144" s="61"/>
      <c r="M144" s="62"/>
      <c r="N144" s="61"/>
      <c r="O144" s="62"/>
      <c r="P144" s="61"/>
      <c r="Q144" s="62"/>
      <c r="R144" s="26" t="s">
        <v>10</v>
      </c>
      <c r="S144" s="28" t="s">
        <v>11</v>
      </c>
      <c r="T144" s="20" t="s">
        <v>12</v>
      </c>
      <c r="U144" s="21" t="s">
        <v>13</v>
      </c>
      <c r="V144" s="56" t="s">
        <v>8</v>
      </c>
      <c r="W144" s="51" t="s">
        <v>14</v>
      </c>
      <c r="X144" s="22" t="s">
        <v>15</v>
      </c>
      <c r="Y144" s="4" t="s">
        <v>16</v>
      </c>
    </row>
    <row r="145" spans="1:252" ht="17.25" x14ac:dyDescent="0.2">
      <c r="A145" s="36"/>
      <c r="B145" s="109" t="s">
        <v>174</v>
      </c>
      <c r="C145" s="5">
        <v>1</v>
      </c>
      <c r="D145" s="63"/>
      <c r="E145" s="64">
        <v>14344</v>
      </c>
      <c r="F145" s="65"/>
      <c r="G145" s="101">
        <v>3901</v>
      </c>
      <c r="H145" s="65"/>
      <c r="I145" s="64"/>
      <c r="J145" s="65"/>
      <c r="K145" s="101"/>
      <c r="L145" s="65"/>
      <c r="M145" s="67"/>
      <c r="N145" s="65"/>
      <c r="O145" s="67"/>
      <c r="P145" s="65"/>
      <c r="Q145" s="67"/>
      <c r="R145" s="118">
        <f>SUM(E145:Q145)</f>
        <v>18245</v>
      </c>
      <c r="S145" s="29">
        <v>100</v>
      </c>
      <c r="T145" s="7">
        <v>0</v>
      </c>
      <c r="U145" s="7">
        <v>0</v>
      </c>
      <c r="V145" s="52">
        <v>448</v>
      </c>
      <c r="W145" s="53">
        <v>18693</v>
      </c>
      <c r="X145" s="7">
        <v>0</v>
      </c>
      <c r="Y145" s="6">
        <v>1.83</v>
      </c>
    </row>
    <row r="146" spans="1:252" x14ac:dyDescent="0.15">
      <c r="A146" s="87"/>
      <c r="B146" s="110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119"/>
      <c r="S146" s="87"/>
      <c r="T146" s="87"/>
      <c r="U146" s="87"/>
      <c r="V146" s="87"/>
      <c r="W146" s="87"/>
      <c r="X146" s="87"/>
      <c r="Y146" s="87"/>
    </row>
    <row r="147" spans="1:252" ht="14.25" x14ac:dyDescent="0.15">
      <c r="A147" s="88"/>
      <c r="B147" s="111" t="s">
        <v>65</v>
      </c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120"/>
      <c r="S147" s="88"/>
      <c r="T147" s="88"/>
      <c r="U147" s="88"/>
      <c r="V147" s="88"/>
      <c r="W147" s="88"/>
      <c r="X147" s="88"/>
      <c r="Y147" s="88"/>
      <c r="AA147" s="86"/>
      <c r="AZ147" s="86"/>
      <c r="BY147" s="86"/>
      <c r="CX147" s="86"/>
      <c r="DW147" s="86"/>
      <c r="EV147" s="86"/>
      <c r="FU147" s="86"/>
      <c r="GT147" s="86"/>
      <c r="HS147" s="86"/>
      <c r="IR147" s="86"/>
    </row>
    <row r="148" spans="1:252" x14ac:dyDescent="0.15">
      <c r="A148" s="36" t="s">
        <v>3</v>
      </c>
      <c r="B148" s="108"/>
      <c r="C148" s="2" t="s">
        <v>4</v>
      </c>
      <c r="D148" s="59">
        <v>1</v>
      </c>
      <c r="E148" s="60" t="s">
        <v>19</v>
      </c>
      <c r="F148" s="59">
        <v>2</v>
      </c>
      <c r="G148" s="60" t="s">
        <v>17</v>
      </c>
      <c r="H148" s="59">
        <v>3</v>
      </c>
      <c r="I148" s="60" t="s">
        <v>17</v>
      </c>
      <c r="J148" s="59">
        <v>4</v>
      </c>
      <c r="K148" s="60" t="s">
        <v>17</v>
      </c>
      <c r="L148" s="59"/>
      <c r="M148" s="60"/>
      <c r="N148" s="59"/>
      <c r="O148" s="60"/>
      <c r="P148" s="59"/>
      <c r="Q148" s="60"/>
      <c r="R148" s="121"/>
      <c r="S148" s="25"/>
      <c r="T148" s="14" t="s">
        <v>5</v>
      </c>
      <c r="U148" s="15" t="s">
        <v>6</v>
      </c>
      <c r="V148" s="54" t="s">
        <v>7</v>
      </c>
      <c r="W148" s="55" t="s">
        <v>8</v>
      </c>
      <c r="X148" s="17" t="s">
        <v>9</v>
      </c>
      <c r="Y148" s="1" t="s">
        <v>7</v>
      </c>
    </row>
    <row r="149" spans="1:252" x14ac:dyDescent="0.15">
      <c r="A149" s="37" t="s">
        <v>58</v>
      </c>
      <c r="B149" s="106"/>
      <c r="C149" s="3"/>
      <c r="D149" s="61"/>
      <c r="E149" s="62" t="s">
        <v>284</v>
      </c>
      <c r="F149" s="61"/>
      <c r="G149" s="62" t="s">
        <v>285</v>
      </c>
      <c r="H149" s="61"/>
      <c r="I149" s="62" t="s">
        <v>286</v>
      </c>
      <c r="J149" s="61"/>
      <c r="K149" s="62" t="s">
        <v>287</v>
      </c>
      <c r="L149" s="61"/>
      <c r="M149" s="62"/>
      <c r="N149" s="61"/>
      <c r="O149" s="62"/>
      <c r="P149" s="61"/>
      <c r="Q149" s="62"/>
      <c r="R149" s="122" t="s">
        <v>10</v>
      </c>
      <c r="S149" s="28" t="s">
        <v>11</v>
      </c>
      <c r="T149" s="20" t="s">
        <v>12</v>
      </c>
      <c r="U149" s="21" t="s">
        <v>13</v>
      </c>
      <c r="V149" s="56" t="s">
        <v>8</v>
      </c>
      <c r="W149" s="51" t="s">
        <v>14</v>
      </c>
      <c r="X149" s="22" t="s">
        <v>15</v>
      </c>
      <c r="Y149" s="4" t="s">
        <v>16</v>
      </c>
    </row>
    <row r="150" spans="1:252" ht="17.25" x14ac:dyDescent="0.2">
      <c r="A150" s="36"/>
      <c r="B150" s="109" t="s">
        <v>31</v>
      </c>
      <c r="C150" s="5">
        <v>1</v>
      </c>
      <c r="D150" s="63"/>
      <c r="E150" s="64">
        <v>17484</v>
      </c>
      <c r="F150" s="65"/>
      <c r="G150" s="101">
        <v>12869</v>
      </c>
      <c r="H150" s="65"/>
      <c r="I150" s="64">
        <v>1978</v>
      </c>
      <c r="J150" s="65"/>
      <c r="K150" s="101">
        <v>1064</v>
      </c>
      <c r="L150" s="65"/>
      <c r="M150" s="67"/>
      <c r="N150" s="65"/>
      <c r="O150" s="67"/>
      <c r="P150" s="65"/>
      <c r="Q150" s="67"/>
      <c r="R150" s="118">
        <f>SUM(E150:Q150)</f>
        <v>33395</v>
      </c>
      <c r="S150" s="29">
        <v>100</v>
      </c>
      <c r="T150" s="7">
        <v>0</v>
      </c>
      <c r="U150" s="7">
        <v>0</v>
      </c>
      <c r="V150" s="52">
        <v>450</v>
      </c>
      <c r="W150" s="53">
        <v>33845</v>
      </c>
      <c r="X150" s="7">
        <v>0</v>
      </c>
      <c r="Y150" s="6">
        <v>1.52</v>
      </c>
    </row>
    <row r="151" spans="1:252" x14ac:dyDescent="0.15">
      <c r="A151" s="87"/>
      <c r="B151" s="110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</row>
    <row r="152" spans="1:252" ht="14.25" x14ac:dyDescent="0.15">
      <c r="A152" s="88"/>
      <c r="B152" s="111" t="s">
        <v>66</v>
      </c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AA152" s="86"/>
      <c r="AZ152" s="86"/>
      <c r="BY152" s="86"/>
      <c r="CX152" s="86"/>
      <c r="DW152" s="86"/>
      <c r="EV152" s="86"/>
      <c r="FU152" s="86"/>
      <c r="GT152" s="86"/>
      <c r="HS152" s="86"/>
      <c r="IR152" s="86"/>
    </row>
    <row r="153" spans="1:252" x14ac:dyDescent="0.15">
      <c r="A153" s="36" t="s">
        <v>3</v>
      </c>
      <c r="B153" s="108"/>
      <c r="C153" s="2" t="s">
        <v>4</v>
      </c>
      <c r="D153" s="59">
        <v>1</v>
      </c>
      <c r="E153" s="60" t="s">
        <v>74</v>
      </c>
      <c r="F153" s="59">
        <v>2</v>
      </c>
      <c r="G153" s="60" t="s">
        <v>119</v>
      </c>
      <c r="H153" s="59"/>
      <c r="I153" s="60"/>
      <c r="J153" s="59"/>
      <c r="K153" s="60"/>
      <c r="L153" s="59"/>
      <c r="M153" s="60"/>
      <c r="N153" s="59"/>
      <c r="O153" s="60"/>
      <c r="P153" s="59"/>
      <c r="Q153" s="60"/>
      <c r="R153" s="25"/>
      <c r="S153" s="25"/>
      <c r="T153" s="14" t="s">
        <v>5</v>
      </c>
      <c r="U153" s="15" t="s">
        <v>6</v>
      </c>
      <c r="V153" s="54" t="s">
        <v>7</v>
      </c>
      <c r="W153" s="55" t="s">
        <v>8</v>
      </c>
      <c r="X153" s="17" t="s">
        <v>9</v>
      </c>
      <c r="Y153" s="1" t="s">
        <v>7</v>
      </c>
    </row>
    <row r="154" spans="1:252" x14ac:dyDescent="0.15">
      <c r="A154" s="37" t="s">
        <v>58</v>
      </c>
      <c r="B154" s="106"/>
      <c r="C154" s="3"/>
      <c r="D154" s="61"/>
      <c r="E154" s="62" t="s">
        <v>149</v>
      </c>
      <c r="F154" s="61"/>
      <c r="G154" s="62" t="s">
        <v>288</v>
      </c>
      <c r="H154" s="61"/>
      <c r="I154" s="62"/>
      <c r="J154" s="61"/>
      <c r="K154" s="62"/>
      <c r="L154" s="61"/>
      <c r="M154" s="62"/>
      <c r="N154" s="61"/>
      <c r="O154" s="62"/>
      <c r="P154" s="61"/>
      <c r="Q154" s="62"/>
      <c r="R154" s="26" t="s">
        <v>10</v>
      </c>
      <c r="S154" s="28" t="s">
        <v>11</v>
      </c>
      <c r="T154" s="20" t="s">
        <v>12</v>
      </c>
      <c r="U154" s="21" t="s">
        <v>13</v>
      </c>
      <c r="V154" s="56" t="s">
        <v>8</v>
      </c>
      <c r="W154" s="51" t="s">
        <v>14</v>
      </c>
      <c r="X154" s="22" t="s">
        <v>15</v>
      </c>
      <c r="Y154" s="4" t="s">
        <v>16</v>
      </c>
    </row>
    <row r="155" spans="1:252" ht="17.25" x14ac:dyDescent="0.2">
      <c r="A155" s="36"/>
      <c r="B155" s="109" t="s">
        <v>32</v>
      </c>
      <c r="C155" s="5">
        <v>1</v>
      </c>
      <c r="D155" s="63"/>
      <c r="E155" s="84">
        <v>16335</v>
      </c>
      <c r="F155" s="102"/>
      <c r="G155" s="84">
        <v>2293</v>
      </c>
      <c r="H155" s="65"/>
      <c r="I155" s="64"/>
      <c r="J155" s="65"/>
      <c r="K155" s="64"/>
      <c r="L155" s="65"/>
      <c r="M155" s="67"/>
      <c r="N155" s="65"/>
      <c r="O155" s="67"/>
      <c r="P155" s="65"/>
      <c r="Q155" s="67"/>
      <c r="R155" s="97">
        <f>SUM(E155:Q155)</f>
        <v>18628</v>
      </c>
      <c r="S155" s="29">
        <v>100</v>
      </c>
      <c r="T155" s="7">
        <v>0</v>
      </c>
      <c r="U155" s="7">
        <v>0</v>
      </c>
      <c r="V155" s="52">
        <v>356</v>
      </c>
      <c r="W155" s="53">
        <v>18984</v>
      </c>
      <c r="X155" s="7">
        <v>0</v>
      </c>
      <c r="Y155" s="6">
        <v>2.42</v>
      </c>
    </row>
    <row r="156" spans="1:252" x14ac:dyDescent="0.15">
      <c r="A156" s="87"/>
      <c r="B156" s="110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</row>
    <row r="157" spans="1:252" ht="14.25" x14ac:dyDescent="0.15">
      <c r="A157" s="88"/>
      <c r="B157" s="111" t="s">
        <v>67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AA157" s="86"/>
      <c r="AZ157" s="86"/>
      <c r="BY157" s="86"/>
      <c r="CX157" s="86"/>
      <c r="DW157" s="86"/>
      <c r="EV157" s="86"/>
      <c r="FU157" s="86"/>
      <c r="GT157" s="86"/>
      <c r="HS157" s="86"/>
      <c r="IR157" s="86"/>
    </row>
    <row r="158" spans="1:252" x14ac:dyDescent="0.15">
      <c r="A158" s="36" t="s">
        <v>3</v>
      </c>
      <c r="B158" s="108"/>
      <c r="C158" s="2" t="s">
        <v>4</v>
      </c>
      <c r="D158" s="10">
        <v>1</v>
      </c>
      <c r="E158" s="13" t="s">
        <v>17</v>
      </c>
      <c r="F158" s="10">
        <v>2</v>
      </c>
      <c r="G158" s="60" t="s">
        <v>19</v>
      </c>
      <c r="H158" s="10">
        <v>3</v>
      </c>
      <c r="I158" s="60" t="s">
        <v>119</v>
      </c>
      <c r="J158" s="10"/>
      <c r="K158" s="13"/>
      <c r="L158" s="10"/>
      <c r="M158" s="13"/>
      <c r="N158" s="10"/>
      <c r="O158" s="13"/>
      <c r="P158" s="10"/>
      <c r="Q158" s="13"/>
      <c r="R158" s="25"/>
      <c r="S158" s="25"/>
      <c r="T158" s="14" t="s">
        <v>5</v>
      </c>
      <c r="U158" s="15" t="s">
        <v>6</v>
      </c>
      <c r="V158" s="54" t="s">
        <v>7</v>
      </c>
      <c r="W158" s="55" t="s">
        <v>8</v>
      </c>
      <c r="X158" s="17" t="s">
        <v>9</v>
      </c>
      <c r="Y158" s="1" t="s">
        <v>7</v>
      </c>
    </row>
    <row r="159" spans="1:252" x14ac:dyDescent="0.15">
      <c r="A159" s="37" t="s">
        <v>58</v>
      </c>
      <c r="B159" s="106"/>
      <c r="C159" s="3"/>
      <c r="D159" s="11"/>
      <c r="E159" s="18" t="s">
        <v>175</v>
      </c>
      <c r="F159" s="11"/>
      <c r="G159" s="18" t="s">
        <v>176</v>
      </c>
      <c r="H159" s="11"/>
      <c r="I159" s="18" t="s">
        <v>289</v>
      </c>
      <c r="J159" s="11"/>
      <c r="K159" s="18"/>
      <c r="L159" s="11"/>
      <c r="M159" s="18"/>
      <c r="N159" s="11"/>
      <c r="O159" s="18"/>
      <c r="P159" s="11"/>
      <c r="Q159" s="18"/>
      <c r="R159" s="26" t="s">
        <v>10</v>
      </c>
      <c r="S159" s="28" t="s">
        <v>11</v>
      </c>
      <c r="T159" s="20" t="s">
        <v>12</v>
      </c>
      <c r="U159" s="21" t="s">
        <v>13</v>
      </c>
      <c r="V159" s="56" t="s">
        <v>8</v>
      </c>
      <c r="W159" s="51" t="s">
        <v>14</v>
      </c>
      <c r="X159" s="22" t="s">
        <v>15</v>
      </c>
      <c r="Y159" s="4" t="s">
        <v>16</v>
      </c>
    </row>
    <row r="160" spans="1:252" ht="17.25" x14ac:dyDescent="0.2">
      <c r="A160" s="36"/>
      <c r="B160" s="109" t="s">
        <v>33</v>
      </c>
      <c r="C160" s="5">
        <v>1</v>
      </c>
      <c r="D160" s="12"/>
      <c r="E160" s="84">
        <v>19235</v>
      </c>
      <c r="F160" s="12"/>
      <c r="G160" s="84">
        <v>10452</v>
      </c>
      <c r="H160" s="12"/>
      <c r="I160" s="84">
        <v>2140</v>
      </c>
      <c r="J160" s="12"/>
      <c r="K160" s="84"/>
      <c r="L160" s="12"/>
      <c r="M160" s="74"/>
      <c r="N160" s="12"/>
      <c r="O160" s="74"/>
      <c r="P160" s="24"/>
      <c r="Q160" s="23"/>
      <c r="R160" s="97">
        <f>SUM(E160:Q160)</f>
        <v>31827</v>
      </c>
      <c r="S160" s="29">
        <v>100</v>
      </c>
      <c r="T160" s="7">
        <v>0</v>
      </c>
      <c r="U160" s="7">
        <v>0</v>
      </c>
      <c r="V160" s="52">
        <v>328</v>
      </c>
      <c r="W160" s="53">
        <v>32155</v>
      </c>
      <c r="X160" s="7">
        <v>0</v>
      </c>
      <c r="Y160" s="6">
        <v>1.61</v>
      </c>
    </row>
    <row r="161" spans="1:252" x14ac:dyDescent="0.15">
      <c r="A161" s="87"/>
      <c r="B161" s="110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</row>
    <row r="162" spans="1:252" ht="14.25" x14ac:dyDescent="0.15">
      <c r="A162" s="88"/>
      <c r="B162" s="111" t="s">
        <v>179</v>
      </c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AA162" s="86"/>
      <c r="AZ162" s="86"/>
      <c r="BY162" s="86"/>
      <c r="CX162" s="86"/>
      <c r="DW162" s="86"/>
      <c r="EV162" s="86"/>
      <c r="FU162" s="86"/>
      <c r="GT162" s="86"/>
      <c r="HS162" s="86"/>
      <c r="IR162" s="86"/>
    </row>
    <row r="163" spans="1:252" x14ac:dyDescent="0.15">
      <c r="A163" s="36" t="s">
        <v>3</v>
      </c>
      <c r="B163" s="108"/>
      <c r="C163" s="2" t="s">
        <v>4</v>
      </c>
      <c r="D163" s="10">
        <v>1</v>
      </c>
      <c r="E163" s="60" t="s">
        <v>19</v>
      </c>
      <c r="F163" s="10">
        <v>2</v>
      </c>
      <c r="G163" s="13" t="s">
        <v>168</v>
      </c>
      <c r="H163" s="10"/>
      <c r="I163" s="60"/>
      <c r="J163" s="10"/>
      <c r="K163" s="13"/>
      <c r="L163" s="10"/>
      <c r="M163" s="13"/>
      <c r="N163" s="10"/>
      <c r="O163" s="13"/>
      <c r="P163" s="10"/>
      <c r="Q163" s="13"/>
      <c r="R163" s="25"/>
      <c r="S163" s="25"/>
      <c r="T163" s="14" t="s">
        <v>5</v>
      </c>
      <c r="U163" s="15" t="s">
        <v>6</v>
      </c>
      <c r="V163" s="54" t="s">
        <v>7</v>
      </c>
      <c r="W163" s="55" t="s">
        <v>8</v>
      </c>
      <c r="X163" s="17" t="s">
        <v>9</v>
      </c>
      <c r="Y163" s="1" t="s">
        <v>7</v>
      </c>
    </row>
    <row r="164" spans="1:252" x14ac:dyDescent="0.15">
      <c r="A164" s="37" t="s">
        <v>58</v>
      </c>
      <c r="B164" s="106"/>
      <c r="C164" s="3"/>
      <c r="D164" s="11"/>
      <c r="E164" s="18" t="s">
        <v>152</v>
      </c>
      <c r="F164" s="11"/>
      <c r="G164" s="18" t="s">
        <v>290</v>
      </c>
      <c r="H164" s="11"/>
      <c r="I164" s="18"/>
      <c r="J164" s="11"/>
      <c r="K164" s="18"/>
      <c r="L164" s="11"/>
      <c r="M164" s="18"/>
      <c r="N164" s="11"/>
      <c r="O164" s="18"/>
      <c r="P164" s="11"/>
      <c r="Q164" s="18"/>
      <c r="R164" s="26" t="s">
        <v>10</v>
      </c>
      <c r="S164" s="28" t="s">
        <v>11</v>
      </c>
      <c r="T164" s="20" t="s">
        <v>12</v>
      </c>
      <c r="U164" s="21" t="s">
        <v>13</v>
      </c>
      <c r="V164" s="56" t="s">
        <v>8</v>
      </c>
      <c r="W164" s="51" t="s">
        <v>14</v>
      </c>
      <c r="X164" s="22" t="s">
        <v>15</v>
      </c>
      <c r="Y164" s="4" t="s">
        <v>16</v>
      </c>
    </row>
    <row r="165" spans="1:252" ht="17.25" x14ac:dyDescent="0.2">
      <c r="A165" s="36"/>
      <c r="B165" s="109" t="s">
        <v>180</v>
      </c>
      <c r="C165" s="5">
        <v>1</v>
      </c>
      <c r="D165" s="12"/>
      <c r="E165" s="84">
        <v>12240</v>
      </c>
      <c r="F165" s="12"/>
      <c r="G165" s="84">
        <v>3608</v>
      </c>
      <c r="H165" s="12"/>
      <c r="I165" s="84"/>
      <c r="J165" s="12"/>
      <c r="K165" s="84"/>
      <c r="L165" s="12"/>
      <c r="M165" s="74"/>
      <c r="N165" s="12"/>
      <c r="O165" s="74"/>
      <c r="P165" s="24"/>
      <c r="Q165" s="23"/>
      <c r="R165" s="97">
        <f>SUM(E165:Q165)</f>
        <v>15848</v>
      </c>
      <c r="S165" s="29">
        <v>100</v>
      </c>
      <c r="T165" s="7">
        <v>0</v>
      </c>
      <c r="U165" s="7">
        <v>0</v>
      </c>
      <c r="V165" s="52">
        <v>409</v>
      </c>
      <c r="W165" s="53">
        <v>16257</v>
      </c>
      <c r="X165" s="7">
        <v>1</v>
      </c>
      <c r="Y165" s="6">
        <v>2.8</v>
      </c>
    </row>
    <row r="166" spans="1:252" x14ac:dyDescent="0.15">
      <c r="A166" s="87"/>
      <c r="B166" s="110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</row>
    <row r="167" spans="1:252" ht="14.25" x14ac:dyDescent="0.15">
      <c r="A167" s="88"/>
      <c r="B167" s="111" t="s">
        <v>60</v>
      </c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AA167" s="86"/>
      <c r="AZ167" s="86"/>
      <c r="BY167" s="86"/>
      <c r="CX167" s="86"/>
      <c r="DW167" s="86"/>
      <c r="EV167" s="86"/>
      <c r="FU167" s="86"/>
      <c r="GT167" s="86"/>
      <c r="HS167" s="86"/>
      <c r="IR167" s="86"/>
    </row>
    <row r="168" spans="1:252" x14ac:dyDescent="0.15">
      <c r="A168" s="36" t="s">
        <v>3</v>
      </c>
      <c r="B168" s="108"/>
      <c r="C168" s="2" t="s">
        <v>4</v>
      </c>
      <c r="D168" s="59">
        <v>1</v>
      </c>
      <c r="E168" s="13" t="s">
        <v>17</v>
      </c>
      <c r="F168" s="59">
        <v>2</v>
      </c>
      <c r="G168" s="60" t="s">
        <v>77</v>
      </c>
      <c r="H168" s="59">
        <v>3</v>
      </c>
      <c r="I168" s="13" t="s">
        <v>17</v>
      </c>
      <c r="J168" s="59">
        <v>4</v>
      </c>
      <c r="K168" s="60" t="s">
        <v>292</v>
      </c>
      <c r="L168" s="59">
        <v>5</v>
      </c>
      <c r="M168" s="60" t="s">
        <v>264</v>
      </c>
      <c r="N168" s="59">
        <v>6</v>
      </c>
      <c r="O168" s="60" t="s">
        <v>295</v>
      </c>
      <c r="P168" s="59"/>
      <c r="Q168" s="60"/>
      <c r="R168" s="25"/>
      <c r="S168" s="25"/>
      <c r="T168" s="14" t="s">
        <v>5</v>
      </c>
      <c r="U168" s="15" t="s">
        <v>6</v>
      </c>
      <c r="V168" s="54" t="s">
        <v>7</v>
      </c>
      <c r="W168" s="55" t="s">
        <v>8</v>
      </c>
      <c r="X168" s="17" t="s">
        <v>9</v>
      </c>
      <c r="Y168" s="1" t="s">
        <v>7</v>
      </c>
    </row>
    <row r="169" spans="1:252" x14ac:dyDescent="0.15">
      <c r="A169" s="37" t="s">
        <v>58</v>
      </c>
      <c r="B169" s="106"/>
      <c r="C169" s="3"/>
      <c r="D169" s="61"/>
      <c r="E169" s="62" t="s">
        <v>29</v>
      </c>
      <c r="F169" s="61"/>
      <c r="G169" s="62" t="s">
        <v>131</v>
      </c>
      <c r="H169" s="61"/>
      <c r="I169" s="62" t="s">
        <v>291</v>
      </c>
      <c r="J169" s="61"/>
      <c r="K169" s="62" t="s">
        <v>293</v>
      </c>
      <c r="L169" s="61"/>
      <c r="M169" s="62" t="s">
        <v>294</v>
      </c>
      <c r="N169" s="61"/>
      <c r="O169" s="62" t="s">
        <v>296</v>
      </c>
      <c r="P169" s="61"/>
      <c r="Q169" s="62"/>
      <c r="R169" s="26" t="s">
        <v>10</v>
      </c>
      <c r="S169" s="28" t="s">
        <v>11</v>
      </c>
      <c r="T169" s="20" t="s">
        <v>12</v>
      </c>
      <c r="U169" s="21" t="s">
        <v>13</v>
      </c>
      <c r="V169" s="56" t="s">
        <v>8</v>
      </c>
      <c r="W169" s="51" t="s">
        <v>14</v>
      </c>
      <c r="X169" s="22" t="s">
        <v>15</v>
      </c>
      <c r="Y169" s="4" t="s">
        <v>16</v>
      </c>
    </row>
    <row r="170" spans="1:252" ht="17.25" x14ac:dyDescent="0.2">
      <c r="A170" s="36"/>
      <c r="B170" s="109" t="s">
        <v>34</v>
      </c>
      <c r="C170" s="5"/>
      <c r="D170" s="63"/>
      <c r="E170" s="64">
        <v>5529</v>
      </c>
      <c r="F170" s="65"/>
      <c r="G170" s="64">
        <v>744</v>
      </c>
      <c r="H170" s="65"/>
      <c r="I170" s="64">
        <v>602</v>
      </c>
      <c r="J170" s="65"/>
      <c r="K170" s="64">
        <v>122</v>
      </c>
      <c r="L170" s="66"/>
      <c r="M170" s="64">
        <v>54</v>
      </c>
      <c r="N170" s="66"/>
      <c r="O170" s="64">
        <v>260</v>
      </c>
      <c r="P170" s="66"/>
      <c r="Q170" s="64"/>
      <c r="R170" s="99">
        <f t="shared" ref="R170:R178" si="2">SUM(E170:Q170)</f>
        <v>7311</v>
      </c>
      <c r="S170" s="29">
        <v>100</v>
      </c>
      <c r="T170" s="7">
        <v>0</v>
      </c>
      <c r="U170" s="7">
        <v>0</v>
      </c>
      <c r="V170" s="52">
        <v>63</v>
      </c>
      <c r="W170" s="53">
        <v>7374</v>
      </c>
      <c r="X170" s="7">
        <v>0</v>
      </c>
      <c r="Y170" s="6">
        <v>1.1299999999999999</v>
      </c>
    </row>
    <row r="171" spans="1:252" ht="17.25" x14ac:dyDescent="0.2">
      <c r="A171" s="36"/>
      <c r="B171" s="107" t="s">
        <v>132</v>
      </c>
      <c r="C171" s="5"/>
      <c r="D171" s="63"/>
      <c r="E171" s="64">
        <v>2767</v>
      </c>
      <c r="F171" s="65"/>
      <c r="G171" s="64">
        <v>7159</v>
      </c>
      <c r="H171" s="65"/>
      <c r="I171" s="64">
        <v>2980</v>
      </c>
      <c r="J171" s="65"/>
      <c r="K171" s="64">
        <v>1407</v>
      </c>
      <c r="L171" s="66"/>
      <c r="M171" s="64">
        <v>144</v>
      </c>
      <c r="N171" s="66"/>
      <c r="O171" s="64">
        <v>271</v>
      </c>
      <c r="P171" s="66"/>
      <c r="Q171" s="64"/>
      <c r="R171" s="99">
        <f t="shared" si="2"/>
        <v>14728</v>
      </c>
      <c r="S171" s="29">
        <v>100</v>
      </c>
      <c r="T171" s="7">
        <v>0</v>
      </c>
      <c r="U171" s="7">
        <v>0</v>
      </c>
      <c r="V171" s="52">
        <v>133</v>
      </c>
      <c r="W171" s="53">
        <v>14861</v>
      </c>
      <c r="X171" s="7">
        <v>0</v>
      </c>
      <c r="Y171" s="6">
        <v>0.92</v>
      </c>
    </row>
    <row r="172" spans="1:252" ht="17.25" x14ac:dyDescent="0.2">
      <c r="A172" s="35"/>
      <c r="B172" s="107" t="s">
        <v>319</v>
      </c>
      <c r="C172" s="5"/>
      <c r="D172" s="63"/>
      <c r="E172" s="64">
        <v>2568</v>
      </c>
      <c r="F172" s="65"/>
      <c r="G172" s="64">
        <v>2953</v>
      </c>
      <c r="H172" s="65"/>
      <c r="I172" s="64">
        <v>5468</v>
      </c>
      <c r="J172" s="65"/>
      <c r="K172" s="64">
        <v>366</v>
      </c>
      <c r="L172" s="66"/>
      <c r="M172" s="64">
        <v>76</v>
      </c>
      <c r="N172" s="66"/>
      <c r="O172" s="64">
        <v>577</v>
      </c>
      <c r="P172" s="66"/>
      <c r="Q172" s="64"/>
      <c r="R172" s="99">
        <f t="shared" si="2"/>
        <v>12008</v>
      </c>
      <c r="S172" s="29">
        <v>100</v>
      </c>
      <c r="T172" s="7">
        <v>0</v>
      </c>
      <c r="U172" s="7">
        <v>0</v>
      </c>
      <c r="V172" s="52">
        <v>104</v>
      </c>
      <c r="W172" s="53">
        <v>12112</v>
      </c>
      <c r="X172" s="7">
        <v>0</v>
      </c>
      <c r="Y172" s="6">
        <v>1.93</v>
      </c>
    </row>
    <row r="173" spans="1:252" ht="17.25" x14ac:dyDescent="0.2">
      <c r="A173" s="35"/>
      <c r="B173" s="107" t="s">
        <v>35</v>
      </c>
      <c r="C173" s="5"/>
      <c r="D173" s="63"/>
      <c r="E173" s="64">
        <v>1257</v>
      </c>
      <c r="F173" s="65"/>
      <c r="G173" s="64">
        <v>529</v>
      </c>
      <c r="H173" s="65"/>
      <c r="I173" s="64">
        <v>973</v>
      </c>
      <c r="J173" s="65"/>
      <c r="K173" s="64">
        <v>778</v>
      </c>
      <c r="L173" s="66"/>
      <c r="M173" s="64">
        <v>783</v>
      </c>
      <c r="N173" s="66"/>
      <c r="O173" s="64">
        <v>22</v>
      </c>
      <c r="P173" s="66"/>
      <c r="Q173" s="64"/>
      <c r="R173" s="99">
        <f t="shared" si="2"/>
        <v>4342</v>
      </c>
      <c r="S173" s="29">
        <v>100</v>
      </c>
      <c r="T173" s="7">
        <v>0</v>
      </c>
      <c r="U173" s="7">
        <v>0</v>
      </c>
      <c r="V173" s="52">
        <v>29</v>
      </c>
      <c r="W173" s="53">
        <v>4371</v>
      </c>
      <c r="X173" s="7">
        <v>0</v>
      </c>
      <c r="Y173" s="6">
        <v>1.32</v>
      </c>
    </row>
    <row r="174" spans="1:252" ht="17.25" x14ac:dyDescent="0.2">
      <c r="A174" s="35"/>
      <c r="B174" s="107" t="s">
        <v>93</v>
      </c>
      <c r="C174" s="5"/>
      <c r="D174" s="63"/>
      <c r="E174" s="64">
        <v>1589</v>
      </c>
      <c r="F174" s="65"/>
      <c r="G174" s="64">
        <v>2319</v>
      </c>
      <c r="H174" s="65"/>
      <c r="I174" s="64">
        <v>1923</v>
      </c>
      <c r="J174" s="65"/>
      <c r="K174" s="64">
        <v>1307</v>
      </c>
      <c r="L174" s="66"/>
      <c r="M174" s="64">
        <v>1814</v>
      </c>
      <c r="N174" s="66"/>
      <c r="O174" s="64">
        <v>557</v>
      </c>
      <c r="P174" s="66"/>
      <c r="Q174" s="64"/>
      <c r="R174" s="99">
        <f t="shared" si="2"/>
        <v>9509</v>
      </c>
      <c r="S174" s="29">
        <v>100</v>
      </c>
      <c r="T174" s="7">
        <v>0</v>
      </c>
      <c r="U174" s="7">
        <v>0</v>
      </c>
      <c r="V174" s="52">
        <v>153</v>
      </c>
      <c r="W174" s="53">
        <v>9662</v>
      </c>
      <c r="X174" s="7">
        <v>0</v>
      </c>
      <c r="Y174" s="6">
        <v>2.1</v>
      </c>
    </row>
    <row r="175" spans="1:252" ht="17.25" x14ac:dyDescent="0.2">
      <c r="A175" s="35"/>
      <c r="B175" s="107" t="s">
        <v>94</v>
      </c>
      <c r="C175" s="5"/>
      <c r="D175" s="63"/>
      <c r="E175" s="64">
        <v>1613</v>
      </c>
      <c r="F175" s="65"/>
      <c r="G175" s="64">
        <v>1443</v>
      </c>
      <c r="H175" s="65"/>
      <c r="I175" s="64">
        <v>827</v>
      </c>
      <c r="J175" s="65"/>
      <c r="K175" s="64">
        <v>2185</v>
      </c>
      <c r="L175" s="66"/>
      <c r="M175" s="64">
        <v>3002</v>
      </c>
      <c r="N175" s="66"/>
      <c r="O175" s="64">
        <v>125</v>
      </c>
      <c r="P175" s="66"/>
      <c r="Q175" s="64"/>
      <c r="R175" s="99">
        <f t="shared" si="2"/>
        <v>9195</v>
      </c>
      <c r="S175" s="29">
        <v>100</v>
      </c>
      <c r="T175" s="7">
        <v>0</v>
      </c>
      <c r="U175" s="7">
        <v>0</v>
      </c>
      <c r="V175" s="52">
        <v>120</v>
      </c>
      <c r="W175" s="53">
        <v>9315</v>
      </c>
      <c r="X175" s="7">
        <v>0</v>
      </c>
      <c r="Y175" s="6">
        <v>2.34</v>
      </c>
    </row>
    <row r="176" spans="1:252" ht="17.25" x14ac:dyDescent="0.2">
      <c r="A176" s="35"/>
      <c r="B176" s="107" t="s">
        <v>36</v>
      </c>
      <c r="C176" s="5"/>
      <c r="D176" s="63"/>
      <c r="E176" s="64">
        <v>607</v>
      </c>
      <c r="F176" s="65"/>
      <c r="G176" s="64">
        <v>455</v>
      </c>
      <c r="H176" s="65"/>
      <c r="I176" s="64">
        <v>652</v>
      </c>
      <c r="J176" s="65"/>
      <c r="K176" s="64">
        <v>651</v>
      </c>
      <c r="L176" s="66"/>
      <c r="M176" s="64">
        <v>370</v>
      </c>
      <c r="N176" s="66"/>
      <c r="O176" s="64">
        <v>25</v>
      </c>
      <c r="P176" s="66"/>
      <c r="Q176" s="64"/>
      <c r="R176" s="99">
        <f t="shared" si="2"/>
        <v>2760</v>
      </c>
      <c r="S176" s="29">
        <v>100</v>
      </c>
      <c r="T176" s="7">
        <v>0</v>
      </c>
      <c r="U176" s="7">
        <v>0</v>
      </c>
      <c r="V176" s="52">
        <v>18</v>
      </c>
      <c r="W176" s="53">
        <v>2778</v>
      </c>
      <c r="X176" s="7">
        <v>0</v>
      </c>
      <c r="Y176" s="6">
        <v>1.72</v>
      </c>
    </row>
    <row r="177" spans="1:252" ht="17.25" x14ac:dyDescent="0.2">
      <c r="A177" s="35"/>
      <c r="B177" s="107" t="s">
        <v>37</v>
      </c>
      <c r="C177" s="5"/>
      <c r="D177" s="63"/>
      <c r="E177" s="64">
        <v>1167</v>
      </c>
      <c r="F177" s="68"/>
      <c r="G177" s="69">
        <v>1374</v>
      </c>
      <c r="H177" s="68"/>
      <c r="I177" s="64">
        <v>1294</v>
      </c>
      <c r="J177" s="68"/>
      <c r="K177" s="64">
        <v>525</v>
      </c>
      <c r="L177" s="70"/>
      <c r="M177" s="64">
        <v>840</v>
      </c>
      <c r="N177" s="70"/>
      <c r="O177" s="64">
        <v>109</v>
      </c>
      <c r="P177" s="70"/>
      <c r="Q177" s="69"/>
      <c r="R177" s="99">
        <f t="shared" si="2"/>
        <v>5309</v>
      </c>
      <c r="S177" s="29">
        <v>100</v>
      </c>
      <c r="T177" s="7">
        <v>0</v>
      </c>
      <c r="U177" s="7">
        <v>0</v>
      </c>
      <c r="V177" s="52">
        <v>34</v>
      </c>
      <c r="W177" s="53">
        <v>5343</v>
      </c>
      <c r="X177" s="7">
        <v>0</v>
      </c>
      <c r="Y177" s="6">
        <v>1.56</v>
      </c>
    </row>
    <row r="178" spans="1:252" ht="17.25" x14ac:dyDescent="0.2">
      <c r="A178" s="35"/>
      <c r="B178" s="112" t="s">
        <v>38</v>
      </c>
      <c r="C178" s="31">
        <v>2</v>
      </c>
      <c r="D178" s="63"/>
      <c r="E178" s="71">
        <f>SUM(E170:E177)</f>
        <v>17097</v>
      </c>
      <c r="F178" s="66"/>
      <c r="G178" s="71">
        <f>SUM(G170:G177)</f>
        <v>16976</v>
      </c>
      <c r="H178" s="66"/>
      <c r="I178" s="71">
        <f>SUM(I170:I177)</f>
        <v>14719</v>
      </c>
      <c r="J178" s="66"/>
      <c r="K178" s="71">
        <f>SUM(K170:K177)</f>
        <v>7341</v>
      </c>
      <c r="L178" s="66"/>
      <c r="M178" s="71">
        <f>SUM(M170:M177)</f>
        <v>7083</v>
      </c>
      <c r="N178" s="66"/>
      <c r="O178" s="71">
        <f>SUM(O170:O177)</f>
        <v>1946</v>
      </c>
      <c r="P178" s="66"/>
      <c r="Q178" s="50"/>
      <c r="R178" s="99">
        <f t="shared" si="2"/>
        <v>65162</v>
      </c>
      <c r="S178" s="29">
        <v>100</v>
      </c>
      <c r="T178" s="8">
        <v>0</v>
      </c>
      <c r="U178" s="8">
        <v>0</v>
      </c>
      <c r="V178" s="53">
        <f>SUM(V170:V177)</f>
        <v>654</v>
      </c>
      <c r="W178" s="53">
        <f>SUM(W170:W177)</f>
        <v>65816</v>
      </c>
      <c r="X178" s="8">
        <v>0</v>
      </c>
      <c r="Y178" s="29">
        <v>1.6</v>
      </c>
    </row>
    <row r="179" spans="1:252" x14ac:dyDescent="0.15">
      <c r="A179" s="87"/>
      <c r="B179" s="110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</row>
    <row r="180" spans="1:252" ht="14.25" x14ac:dyDescent="0.15">
      <c r="A180" s="88"/>
      <c r="B180" s="111" t="s">
        <v>68</v>
      </c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AA180" s="86"/>
      <c r="AZ180" s="86"/>
      <c r="BY180" s="86"/>
      <c r="CX180" s="86"/>
      <c r="DW180" s="86"/>
      <c r="EV180" s="86"/>
      <c r="FU180" s="86"/>
      <c r="GT180" s="86"/>
      <c r="HS180" s="86"/>
      <c r="IR180" s="86"/>
    </row>
    <row r="181" spans="1:252" x14ac:dyDescent="0.15">
      <c r="A181" s="36" t="s">
        <v>3</v>
      </c>
      <c r="B181" s="108"/>
      <c r="C181" s="2" t="s">
        <v>4</v>
      </c>
      <c r="D181" s="59">
        <v>1</v>
      </c>
      <c r="E181" s="60" t="s">
        <v>264</v>
      </c>
      <c r="F181" s="59">
        <v>2</v>
      </c>
      <c r="G181" s="60" t="s">
        <v>264</v>
      </c>
      <c r="H181" s="59">
        <v>3</v>
      </c>
      <c r="I181" s="60" t="s">
        <v>19</v>
      </c>
      <c r="J181" s="59">
        <v>4</v>
      </c>
      <c r="K181" s="60" t="s">
        <v>19</v>
      </c>
      <c r="L181" s="59">
        <v>5</v>
      </c>
      <c r="M181" s="60" t="s">
        <v>295</v>
      </c>
      <c r="N181" s="59"/>
      <c r="O181" s="60"/>
      <c r="P181" s="59"/>
      <c r="Q181" s="60"/>
      <c r="R181" s="25"/>
      <c r="S181" s="25"/>
      <c r="T181" s="14" t="s">
        <v>5</v>
      </c>
      <c r="U181" s="15" t="s">
        <v>6</v>
      </c>
      <c r="V181" s="54" t="s">
        <v>7</v>
      </c>
      <c r="W181" s="55" t="s">
        <v>8</v>
      </c>
      <c r="X181" s="17" t="s">
        <v>9</v>
      </c>
      <c r="Y181" s="1" t="s">
        <v>7</v>
      </c>
    </row>
    <row r="182" spans="1:252" x14ac:dyDescent="0.15">
      <c r="A182" s="37" t="s">
        <v>58</v>
      </c>
      <c r="B182" s="106"/>
      <c r="C182" s="3"/>
      <c r="D182" s="61"/>
      <c r="E182" s="62" t="s">
        <v>133</v>
      </c>
      <c r="F182" s="61"/>
      <c r="G182" s="62" t="s">
        <v>134</v>
      </c>
      <c r="H182" s="61"/>
      <c r="I182" s="62" t="s">
        <v>183</v>
      </c>
      <c r="J182" s="61"/>
      <c r="K182" s="62" t="s">
        <v>297</v>
      </c>
      <c r="L182" s="61"/>
      <c r="M182" s="62" t="s">
        <v>298</v>
      </c>
      <c r="N182" s="61"/>
      <c r="O182" s="62"/>
      <c r="P182" s="61"/>
      <c r="Q182" s="62"/>
      <c r="R182" s="26" t="s">
        <v>10</v>
      </c>
      <c r="S182" s="28" t="s">
        <v>11</v>
      </c>
      <c r="T182" s="20" t="s">
        <v>12</v>
      </c>
      <c r="U182" s="21" t="s">
        <v>13</v>
      </c>
      <c r="V182" s="56" t="s">
        <v>8</v>
      </c>
      <c r="W182" s="51" t="s">
        <v>14</v>
      </c>
      <c r="X182" s="22" t="s">
        <v>15</v>
      </c>
      <c r="Y182" s="4" t="s">
        <v>16</v>
      </c>
    </row>
    <row r="183" spans="1:252" ht="17.25" x14ac:dyDescent="0.2">
      <c r="A183" s="36"/>
      <c r="B183" s="109" t="s">
        <v>39</v>
      </c>
      <c r="C183" s="5"/>
      <c r="D183" s="63"/>
      <c r="E183" s="64">
        <v>261</v>
      </c>
      <c r="F183" s="65"/>
      <c r="G183" s="71">
        <v>255</v>
      </c>
      <c r="H183" s="65"/>
      <c r="I183" s="64">
        <v>396</v>
      </c>
      <c r="J183" s="65"/>
      <c r="K183" s="64">
        <v>3177</v>
      </c>
      <c r="L183" s="65"/>
      <c r="M183" s="64">
        <v>181</v>
      </c>
      <c r="N183" s="65"/>
      <c r="O183" s="67"/>
      <c r="P183" s="65"/>
      <c r="Q183" s="67"/>
      <c r="R183" s="99">
        <f t="shared" ref="R183:R192" si="3">SUM(E183:Q183)</f>
        <v>4270</v>
      </c>
      <c r="S183" s="29">
        <v>100</v>
      </c>
      <c r="T183" s="7">
        <v>0</v>
      </c>
      <c r="U183" s="7">
        <v>0</v>
      </c>
      <c r="V183" s="52">
        <v>82</v>
      </c>
      <c r="W183" s="53">
        <v>4352</v>
      </c>
      <c r="X183" s="7">
        <v>0</v>
      </c>
      <c r="Y183" s="6">
        <v>2.48</v>
      </c>
    </row>
    <row r="184" spans="1:252" ht="17.25" x14ac:dyDescent="0.2">
      <c r="A184" s="35"/>
      <c r="B184" s="107" t="s">
        <v>40</v>
      </c>
      <c r="C184" s="5"/>
      <c r="D184" s="63"/>
      <c r="E184" s="64">
        <v>259</v>
      </c>
      <c r="F184" s="65"/>
      <c r="G184" s="64">
        <v>208</v>
      </c>
      <c r="H184" s="65"/>
      <c r="I184" s="64">
        <v>654</v>
      </c>
      <c r="J184" s="65"/>
      <c r="K184" s="64">
        <v>2006</v>
      </c>
      <c r="L184" s="65"/>
      <c r="M184" s="64">
        <v>62</v>
      </c>
      <c r="N184" s="65"/>
      <c r="O184" s="67"/>
      <c r="P184" s="65"/>
      <c r="Q184" s="67"/>
      <c r="R184" s="99">
        <f t="shared" si="3"/>
        <v>3189</v>
      </c>
      <c r="S184" s="29">
        <v>100</v>
      </c>
      <c r="T184" s="7">
        <v>0</v>
      </c>
      <c r="U184" s="7">
        <v>0</v>
      </c>
      <c r="V184" s="52">
        <v>29</v>
      </c>
      <c r="W184" s="53">
        <v>3218</v>
      </c>
      <c r="X184" s="7">
        <v>0</v>
      </c>
      <c r="Y184" s="6">
        <v>1.78</v>
      </c>
    </row>
    <row r="185" spans="1:252" ht="17.25" x14ac:dyDescent="0.2">
      <c r="A185" s="35"/>
      <c r="B185" s="107" t="s">
        <v>41</v>
      </c>
      <c r="C185" s="5"/>
      <c r="D185" s="63"/>
      <c r="E185" s="64">
        <v>901</v>
      </c>
      <c r="F185" s="65"/>
      <c r="G185" s="64">
        <v>514</v>
      </c>
      <c r="H185" s="65"/>
      <c r="I185" s="64">
        <v>2048</v>
      </c>
      <c r="J185" s="65"/>
      <c r="K185" s="64">
        <v>2010</v>
      </c>
      <c r="L185" s="65"/>
      <c r="M185" s="64">
        <v>89</v>
      </c>
      <c r="N185" s="65"/>
      <c r="O185" s="67"/>
      <c r="P185" s="65"/>
      <c r="Q185" s="67"/>
      <c r="R185" s="99">
        <f t="shared" si="3"/>
        <v>5562</v>
      </c>
      <c r="S185" s="29">
        <v>100</v>
      </c>
      <c r="T185" s="7">
        <v>0</v>
      </c>
      <c r="U185" s="7">
        <v>0</v>
      </c>
      <c r="V185" s="52">
        <v>68</v>
      </c>
      <c r="W185" s="53">
        <v>5630</v>
      </c>
      <c r="X185" s="7">
        <v>0</v>
      </c>
      <c r="Y185" s="6">
        <v>1.65</v>
      </c>
    </row>
    <row r="186" spans="1:252" ht="17.25" x14ac:dyDescent="0.2">
      <c r="A186" s="35"/>
      <c r="B186" s="107" t="s">
        <v>42</v>
      </c>
      <c r="C186" s="5"/>
      <c r="D186" s="63"/>
      <c r="E186" s="64">
        <v>4460</v>
      </c>
      <c r="F186" s="65"/>
      <c r="G186" s="64">
        <v>4795</v>
      </c>
      <c r="H186" s="65"/>
      <c r="I186" s="64">
        <v>2027</v>
      </c>
      <c r="J186" s="65"/>
      <c r="K186" s="64">
        <v>1804</v>
      </c>
      <c r="L186" s="65"/>
      <c r="M186" s="64">
        <v>292</v>
      </c>
      <c r="N186" s="65"/>
      <c r="O186" s="67"/>
      <c r="P186" s="65"/>
      <c r="Q186" s="67"/>
      <c r="R186" s="99">
        <f t="shared" si="3"/>
        <v>13378</v>
      </c>
      <c r="S186" s="29">
        <v>100</v>
      </c>
      <c r="T186" s="7">
        <v>0</v>
      </c>
      <c r="U186" s="7">
        <v>0</v>
      </c>
      <c r="V186" s="52">
        <v>168</v>
      </c>
      <c r="W186" s="53">
        <v>13546</v>
      </c>
      <c r="X186" s="7">
        <v>2</v>
      </c>
      <c r="Y186" s="6">
        <v>1.44</v>
      </c>
    </row>
    <row r="187" spans="1:252" ht="17.25" x14ac:dyDescent="0.2">
      <c r="A187" s="35"/>
      <c r="B187" s="107" t="s">
        <v>43</v>
      </c>
      <c r="C187" s="5"/>
      <c r="D187" s="63"/>
      <c r="E187" s="64">
        <v>2021</v>
      </c>
      <c r="F187" s="65"/>
      <c r="G187" s="64">
        <v>2010</v>
      </c>
      <c r="H187" s="65"/>
      <c r="I187" s="64">
        <v>1575</v>
      </c>
      <c r="J187" s="65"/>
      <c r="K187" s="64">
        <v>709</v>
      </c>
      <c r="L187" s="65"/>
      <c r="M187" s="64">
        <v>106</v>
      </c>
      <c r="N187" s="65"/>
      <c r="O187" s="67"/>
      <c r="P187" s="65"/>
      <c r="Q187" s="67"/>
      <c r="R187" s="99">
        <f t="shared" si="3"/>
        <v>6421</v>
      </c>
      <c r="S187" s="29">
        <v>100</v>
      </c>
      <c r="T187" s="7">
        <v>0</v>
      </c>
      <c r="U187" s="7">
        <v>0</v>
      </c>
      <c r="V187" s="52">
        <v>50</v>
      </c>
      <c r="W187" s="53">
        <v>6471</v>
      </c>
      <c r="X187" s="7">
        <v>0</v>
      </c>
      <c r="Y187" s="6">
        <v>1.41</v>
      </c>
    </row>
    <row r="188" spans="1:252" ht="17.25" x14ac:dyDescent="0.2">
      <c r="A188" s="35"/>
      <c r="B188" s="107" t="s">
        <v>44</v>
      </c>
      <c r="C188" s="5"/>
      <c r="D188" s="63"/>
      <c r="E188" s="64">
        <v>398</v>
      </c>
      <c r="F188" s="65"/>
      <c r="G188" s="64">
        <v>231</v>
      </c>
      <c r="H188" s="65"/>
      <c r="I188" s="64">
        <v>2542</v>
      </c>
      <c r="J188" s="65"/>
      <c r="K188" s="64">
        <v>229</v>
      </c>
      <c r="L188" s="65"/>
      <c r="M188" s="64">
        <v>34</v>
      </c>
      <c r="N188" s="65"/>
      <c r="O188" s="67"/>
      <c r="P188" s="65"/>
      <c r="Q188" s="67"/>
      <c r="R188" s="99">
        <f t="shared" si="3"/>
        <v>3434</v>
      </c>
      <c r="S188" s="29">
        <v>100</v>
      </c>
      <c r="T188" s="7">
        <v>0</v>
      </c>
      <c r="U188" s="7">
        <v>0</v>
      </c>
      <c r="V188" s="52">
        <v>30</v>
      </c>
      <c r="W188" s="53">
        <v>3464</v>
      </c>
      <c r="X188" s="7">
        <v>0</v>
      </c>
      <c r="Y188" s="6">
        <v>1.29</v>
      </c>
    </row>
    <row r="189" spans="1:252" ht="17.25" x14ac:dyDescent="0.2">
      <c r="A189" s="35"/>
      <c r="B189" s="107" t="s">
        <v>45</v>
      </c>
      <c r="C189" s="5"/>
      <c r="D189" s="63"/>
      <c r="E189" s="64">
        <v>873</v>
      </c>
      <c r="F189" s="65"/>
      <c r="G189" s="64">
        <v>1051</v>
      </c>
      <c r="H189" s="65"/>
      <c r="I189" s="64">
        <v>5160</v>
      </c>
      <c r="J189" s="65"/>
      <c r="K189" s="64">
        <v>2191</v>
      </c>
      <c r="L189" s="65"/>
      <c r="M189" s="64">
        <v>499</v>
      </c>
      <c r="N189" s="65"/>
      <c r="O189" s="67"/>
      <c r="P189" s="65"/>
      <c r="Q189" s="67"/>
      <c r="R189" s="99">
        <f t="shared" si="3"/>
        <v>9774</v>
      </c>
      <c r="S189" s="29">
        <v>100</v>
      </c>
      <c r="T189" s="7">
        <v>0</v>
      </c>
      <c r="U189" s="7">
        <v>0</v>
      </c>
      <c r="V189" s="52">
        <v>105</v>
      </c>
      <c r="W189" s="53">
        <v>9879</v>
      </c>
      <c r="X189" s="7">
        <v>0</v>
      </c>
      <c r="Y189" s="6">
        <v>1.51</v>
      </c>
    </row>
    <row r="190" spans="1:252" ht="17.25" x14ac:dyDescent="0.2">
      <c r="A190" s="35"/>
      <c r="B190" s="107" t="s">
        <v>46</v>
      </c>
      <c r="C190" s="5"/>
      <c r="D190" s="63"/>
      <c r="E190" s="64">
        <v>1672</v>
      </c>
      <c r="F190" s="65"/>
      <c r="G190" s="64">
        <v>2032</v>
      </c>
      <c r="H190" s="65"/>
      <c r="I190" s="64">
        <v>686</v>
      </c>
      <c r="J190" s="65"/>
      <c r="K190" s="64">
        <v>950</v>
      </c>
      <c r="L190" s="65"/>
      <c r="M190" s="64">
        <v>78</v>
      </c>
      <c r="N190" s="65"/>
      <c r="O190" s="67"/>
      <c r="P190" s="65"/>
      <c r="Q190" s="67"/>
      <c r="R190" s="99">
        <f t="shared" si="3"/>
        <v>5418</v>
      </c>
      <c r="S190" s="29">
        <v>100</v>
      </c>
      <c r="T190" s="7">
        <v>0</v>
      </c>
      <c r="U190" s="7">
        <v>0</v>
      </c>
      <c r="V190" s="52">
        <v>52</v>
      </c>
      <c r="W190" s="53">
        <v>5470</v>
      </c>
      <c r="X190" s="7">
        <v>0</v>
      </c>
      <c r="Y190" s="6">
        <v>1.35</v>
      </c>
    </row>
    <row r="191" spans="1:252" ht="17.25" x14ac:dyDescent="0.2">
      <c r="A191" s="35"/>
      <c r="B191" s="107" t="s">
        <v>47</v>
      </c>
      <c r="C191" s="5"/>
      <c r="D191" s="63"/>
      <c r="E191" s="64">
        <v>5026</v>
      </c>
      <c r="F191" s="68"/>
      <c r="G191" s="64">
        <v>4416</v>
      </c>
      <c r="H191" s="68"/>
      <c r="I191" s="64">
        <v>413</v>
      </c>
      <c r="J191" s="68"/>
      <c r="K191" s="64">
        <v>427</v>
      </c>
      <c r="L191" s="68"/>
      <c r="M191" s="64">
        <v>135</v>
      </c>
      <c r="N191" s="68"/>
      <c r="O191" s="73"/>
      <c r="P191" s="68"/>
      <c r="Q191" s="73"/>
      <c r="R191" s="99">
        <f t="shared" si="3"/>
        <v>10417</v>
      </c>
      <c r="S191" s="29">
        <v>100</v>
      </c>
      <c r="T191" s="7">
        <v>0</v>
      </c>
      <c r="U191" s="7">
        <v>0</v>
      </c>
      <c r="V191" s="52">
        <v>111</v>
      </c>
      <c r="W191" s="53">
        <v>10528</v>
      </c>
      <c r="X191" s="7">
        <v>0</v>
      </c>
      <c r="Y191" s="6">
        <v>1.24</v>
      </c>
    </row>
    <row r="192" spans="1:252" ht="17.25" x14ac:dyDescent="0.2">
      <c r="A192" s="35"/>
      <c r="B192" s="112" t="s">
        <v>48</v>
      </c>
      <c r="C192" s="31">
        <v>3</v>
      </c>
      <c r="D192" s="63"/>
      <c r="E192" s="71">
        <f>SUM(E183:E191)</f>
        <v>15871</v>
      </c>
      <c r="F192" s="66"/>
      <c r="G192" s="71">
        <f>SUM(G183:G191)</f>
        <v>15512</v>
      </c>
      <c r="H192" s="66"/>
      <c r="I192" s="71">
        <f>SUM(I183:I191)</f>
        <v>15501</v>
      </c>
      <c r="J192" s="66"/>
      <c r="K192" s="71">
        <f>SUM(K183:K191)</f>
        <v>13503</v>
      </c>
      <c r="L192" s="66"/>
      <c r="M192" s="71">
        <f>SUM(M183:M191)</f>
        <v>1476</v>
      </c>
      <c r="N192" s="66"/>
      <c r="O192" s="71"/>
      <c r="P192" s="66"/>
      <c r="Q192" s="50"/>
      <c r="R192" s="99">
        <f t="shared" si="3"/>
        <v>61863</v>
      </c>
      <c r="S192" s="29">
        <v>100</v>
      </c>
      <c r="T192" s="8">
        <v>0</v>
      </c>
      <c r="U192" s="8">
        <v>0</v>
      </c>
      <c r="V192" s="53">
        <f>SUM(V183:V191)</f>
        <v>695</v>
      </c>
      <c r="W192" s="53">
        <f>SUM(W183:W191)</f>
        <v>62558</v>
      </c>
      <c r="X192" s="8">
        <v>2</v>
      </c>
      <c r="Y192" s="29">
        <v>1.5</v>
      </c>
    </row>
    <row r="193" spans="1:252" x14ac:dyDescent="0.15">
      <c r="A193" s="87"/>
      <c r="B193" s="110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</row>
    <row r="194" spans="1:252" ht="14.25" x14ac:dyDescent="0.15">
      <c r="A194" s="88"/>
      <c r="B194" s="111" t="s">
        <v>186</v>
      </c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AA194" s="86"/>
      <c r="AZ194" s="86"/>
      <c r="BY194" s="86"/>
      <c r="CX194" s="86"/>
      <c r="DW194" s="86"/>
      <c r="EV194" s="86"/>
      <c r="FU194" s="86"/>
      <c r="GT194" s="86"/>
      <c r="HS194" s="86"/>
      <c r="IR194" s="86"/>
    </row>
    <row r="195" spans="1:252" x14ac:dyDescent="0.15">
      <c r="A195" s="36" t="s">
        <v>3</v>
      </c>
      <c r="B195" s="108"/>
      <c r="C195" s="2" t="s">
        <v>4</v>
      </c>
      <c r="D195" s="59">
        <v>1</v>
      </c>
      <c r="E195" s="60" t="s">
        <v>19</v>
      </c>
      <c r="F195" s="59">
        <v>2</v>
      </c>
      <c r="G195" s="60" t="s">
        <v>119</v>
      </c>
      <c r="H195" s="59"/>
      <c r="I195" s="60"/>
      <c r="J195" s="59"/>
      <c r="K195" s="60"/>
      <c r="L195" s="59"/>
      <c r="M195" s="60"/>
      <c r="N195" s="59"/>
      <c r="O195" s="60"/>
      <c r="P195" s="59"/>
      <c r="Q195" s="60"/>
      <c r="R195" s="25"/>
      <c r="S195" s="25"/>
      <c r="T195" s="14" t="s">
        <v>5</v>
      </c>
      <c r="U195" s="15" t="s">
        <v>6</v>
      </c>
      <c r="V195" s="54" t="s">
        <v>7</v>
      </c>
      <c r="W195" s="55" t="s">
        <v>8</v>
      </c>
      <c r="X195" s="17" t="s">
        <v>9</v>
      </c>
      <c r="Y195" s="1" t="s">
        <v>7</v>
      </c>
    </row>
    <row r="196" spans="1:252" x14ac:dyDescent="0.15">
      <c r="A196" s="37" t="s">
        <v>58</v>
      </c>
      <c r="B196" s="106"/>
      <c r="C196" s="3"/>
      <c r="D196" s="61"/>
      <c r="E196" s="62" t="s">
        <v>299</v>
      </c>
      <c r="F196" s="61"/>
      <c r="G196" s="62" t="s">
        <v>300</v>
      </c>
      <c r="H196" s="61"/>
      <c r="I196" s="62"/>
      <c r="J196" s="61"/>
      <c r="K196" s="62"/>
      <c r="L196" s="61"/>
      <c r="M196" s="62"/>
      <c r="N196" s="61"/>
      <c r="O196" s="62"/>
      <c r="P196" s="61"/>
      <c r="Q196" s="62"/>
      <c r="R196" s="26" t="s">
        <v>10</v>
      </c>
      <c r="S196" s="28" t="s">
        <v>11</v>
      </c>
      <c r="T196" s="20" t="s">
        <v>12</v>
      </c>
      <c r="U196" s="21" t="s">
        <v>13</v>
      </c>
      <c r="V196" s="56" t="s">
        <v>8</v>
      </c>
      <c r="W196" s="51" t="s">
        <v>14</v>
      </c>
      <c r="X196" s="22" t="s">
        <v>15</v>
      </c>
      <c r="Y196" s="4" t="s">
        <v>16</v>
      </c>
    </row>
    <row r="197" spans="1:252" ht="17.25" x14ac:dyDescent="0.2">
      <c r="A197" s="36"/>
      <c r="B197" s="109" t="s">
        <v>187</v>
      </c>
      <c r="C197" s="5"/>
      <c r="D197" s="63"/>
      <c r="E197" s="64">
        <v>2055</v>
      </c>
      <c r="F197" s="65"/>
      <c r="G197" s="64">
        <v>318</v>
      </c>
      <c r="H197" s="65"/>
      <c r="I197" s="64"/>
      <c r="J197" s="65"/>
      <c r="K197" s="64"/>
      <c r="L197" s="66"/>
      <c r="M197" s="64"/>
      <c r="N197" s="66"/>
      <c r="O197" s="64"/>
      <c r="P197" s="66"/>
      <c r="Q197" s="64"/>
      <c r="R197" s="99">
        <f t="shared" ref="R197:R199" si="4">SUM(E197:Q197)</f>
        <v>2373</v>
      </c>
      <c r="S197" s="29">
        <v>100</v>
      </c>
      <c r="T197" s="7">
        <v>0</v>
      </c>
      <c r="U197" s="7">
        <v>0</v>
      </c>
      <c r="V197" s="52">
        <v>48</v>
      </c>
      <c r="W197" s="53">
        <v>2421</v>
      </c>
      <c r="X197" s="7">
        <v>0</v>
      </c>
      <c r="Y197" s="6">
        <v>1.53</v>
      </c>
    </row>
    <row r="198" spans="1:252" ht="17.25" x14ac:dyDescent="0.2">
      <c r="A198" s="36"/>
      <c r="B198" s="107" t="s">
        <v>188</v>
      </c>
      <c r="C198" s="5"/>
      <c r="D198" s="63"/>
      <c r="E198" s="64">
        <v>4376</v>
      </c>
      <c r="F198" s="65"/>
      <c r="G198" s="64">
        <v>282</v>
      </c>
      <c r="H198" s="65"/>
      <c r="I198" s="64"/>
      <c r="J198" s="65"/>
      <c r="K198" s="64"/>
      <c r="L198" s="66"/>
      <c r="M198" s="64"/>
      <c r="N198" s="66"/>
      <c r="O198" s="64"/>
      <c r="P198" s="66"/>
      <c r="Q198" s="64"/>
      <c r="R198" s="99">
        <f t="shared" si="4"/>
        <v>4658</v>
      </c>
      <c r="S198" s="29">
        <v>100</v>
      </c>
      <c r="T198" s="7">
        <v>0</v>
      </c>
      <c r="U198" s="7">
        <v>0</v>
      </c>
      <c r="V198" s="52">
        <v>71</v>
      </c>
      <c r="W198" s="53">
        <v>4729</v>
      </c>
      <c r="X198" s="7">
        <v>0</v>
      </c>
      <c r="Y198" s="6">
        <v>1.1200000000000001</v>
      </c>
    </row>
    <row r="199" spans="1:252" ht="17.25" x14ac:dyDescent="0.2">
      <c r="A199" s="35"/>
      <c r="B199" s="112" t="s">
        <v>316</v>
      </c>
      <c r="C199" s="31">
        <v>1</v>
      </c>
      <c r="D199" s="63"/>
      <c r="E199" s="71">
        <f>SUM(E197:E198)</f>
        <v>6431</v>
      </c>
      <c r="F199" s="66"/>
      <c r="G199" s="71">
        <f>SUM(G197:G198)</f>
        <v>600</v>
      </c>
      <c r="H199" s="66"/>
      <c r="I199" s="71"/>
      <c r="J199" s="66"/>
      <c r="K199" s="71"/>
      <c r="L199" s="66"/>
      <c r="M199" s="71"/>
      <c r="N199" s="66"/>
      <c r="O199" s="71"/>
      <c r="P199" s="66"/>
      <c r="Q199" s="50"/>
      <c r="R199" s="99">
        <f t="shared" si="4"/>
        <v>7031</v>
      </c>
      <c r="S199" s="29">
        <v>100</v>
      </c>
      <c r="T199" s="8">
        <v>0</v>
      </c>
      <c r="U199" s="8">
        <v>0</v>
      </c>
      <c r="V199" s="53">
        <f>SUM(V197:V198)</f>
        <v>119</v>
      </c>
      <c r="W199" s="53">
        <f>SUM(W197:W198)</f>
        <v>7150</v>
      </c>
      <c r="X199" s="8">
        <v>0</v>
      </c>
      <c r="Y199" s="29">
        <v>1.3</v>
      </c>
    </row>
    <row r="200" spans="1:252" x14ac:dyDescent="0.15">
      <c r="A200" s="87"/>
      <c r="B200" s="110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</row>
    <row r="201" spans="1:252" ht="14.25" x14ac:dyDescent="0.15">
      <c r="A201" s="88"/>
      <c r="B201" s="111" t="s">
        <v>137</v>
      </c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AA201" s="86"/>
      <c r="AZ201" s="86"/>
      <c r="BY201" s="86"/>
      <c r="CX201" s="86"/>
      <c r="DW201" s="86"/>
      <c r="EV201" s="86"/>
      <c r="FU201" s="86"/>
      <c r="GT201" s="86"/>
      <c r="HS201" s="86"/>
      <c r="IR201" s="86"/>
    </row>
    <row r="202" spans="1:252" x14ac:dyDescent="0.15">
      <c r="A202" s="36" t="s">
        <v>3</v>
      </c>
      <c r="B202" s="108"/>
      <c r="C202" s="2" t="s">
        <v>4</v>
      </c>
      <c r="D202" s="59">
        <v>1</v>
      </c>
      <c r="E202" s="60" t="s">
        <v>95</v>
      </c>
      <c r="F202" s="59">
        <v>2</v>
      </c>
      <c r="G202" s="60" t="s">
        <v>19</v>
      </c>
      <c r="H202" s="59">
        <v>3</v>
      </c>
      <c r="I202" s="60" t="s">
        <v>295</v>
      </c>
      <c r="J202" s="59"/>
      <c r="K202" s="60"/>
      <c r="L202" s="59"/>
      <c r="M202" s="60"/>
      <c r="N202" s="59"/>
      <c r="O202" s="60"/>
      <c r="P202" s="59"/>
      <c r="Q202" s="60"/>
      <c r="R202" s="25"/>
      <c r="S202" s="25"/>
      <c r="T202" s="14" t="s">
        <v>5</v>
      </c>
      <c r="U202" s="15" t="s">
        <v>6</v>
      </c>
      <c r="V202" s="54" t="s">
        <v>7</v>
      </c>
      <c r="W202" s="55" t="s">
        <v>8</v>
      </c>
      <c r="X202" s="17" t="s">
        <v>9</v>
      </c>
      <c r="Y202" s="1" t="s">
        <v>7</v>
      </c>
    </row>
    <row r="203" spans="1:252" x14ac:dyDescent="0.15">
      <c r="A203" s="37" t="s">
        <v>58</v>
      </c>
      <c r="B203" s="106"/>
      <c r="C203" s="3"/>
      <c r="D203" s="61"/>
      <c r="E203" s="62" t="s">
        <v>189</v>
      </c>
      <c r="F203" s="61"/>
      <c r="G203" s="62" t="s">
        <v>301</v>
      </c>
      <c r="H203" s="61"/>
      <c r="I203" s="62" t="s">
        <v>302</v>
      </c>
      <c r="J203" s="61"/>
      <c r="K203" s="62"/>
      <c r="L203" s="61"/>
      <c r="M203" s="62"/>
      <c r="N203" s="61"/>
      <c r="O203" s="62"/>
      <c r="P203" s="61"/>
      <c r="Q203" s="62"/>
      <c r="R203" s="26" t="s">
        <v>10</v>
      </c>
      <c r="S203" s="28" t="s">
        <v>11</v>
      </c>
      <c r="T203" s="20" t="s">
        <v>12</v>
      </c>
      <c r="U203" s="21" t="s">
        <v>13</v>
      </c>
      <c r="V203" s="56" t="s">
        <v>8</v>
      </c>
      <c r="W203" s="51" t="s">
        <v>14</v>
      </c>
      <c r="X203" s="22" t="s">
        <v>15</v>
      </c>
      <c r="Y203" s="4" t="s">
        <v>16</v>
      </c>
    </row>
    <row r="204" spans="1:252" ht="17.25" x14ac:dyDescent="0.2">
      <c r="A204" s="36"/>
      <c r="B204" s="109" t="s">
        <v>138</v>
      </c>
      <c r="C204" s="5"/>
      <c r="D204" s="63"/>
      <c r="E204" s="64">
        <v>3157</v>
      </c>
      <c r="F204" s="65"/>
      <c r="G204" s="64">
        <v>4558</v>
      </c>
      <c r="H204" s="65"/>
      <c r="I204" s="64">
        <v>106</v>
      </c>
      <c r="J204" s="65"/>
      <c r="K204" s="64"/>
      <c r="L204" s="66"/>
      <c r="M204" s="64"/>
      <c r="N204" s="66"/>
      <c r="O204" s="64"/>
      <c r="P204" s="66"/>
      <c r="Q204" s="64"/>
      <c r="R204" s="99">
        <f t="shared" ref="R204:R205" si="5">SUM(E204:Q204)</f>
        <v>7821</v>
      </c>
      <c r="S204" s="29">
        <v>100</v>
      </c>
      <c r="T204" s="7">
        <v>0</v>
      </c>
      <c r="U204" s="7">
        <v>0</v>
      </c>
      <c r="V204" s="52">
        <v>58</v>
      </c>
      <c r="W204" s="53">
        <v>7879</v>
      </c>
      <c r="X204" s="7">
        <v>0</v>
      </c>
      <c r="Y204" s="6">
        <v>1.42</v>
      </c>
    </row>
    <row r="205" spans="1:252" ht="17.25" x14ac:dyDescent="0.2">
      <c r="A205" s="36"/>
      <c r="B205" s="107" t="s">
        <v>139</v>
      </c>
      <c r="C205" s="5"/>
      <c r="D205" s="63"/>
      <c r="E205" s="64">
        <v>4015</v>
      </c>
      <c r="F205" s="65"/>
      <c r="G205" s="64">
        <v>2286</v>
      </c>
      <c r="H205" s="65"/>
      <c r="I205" s="64">
        <v>194</v>
      </c>
      <c r="J205" s="65"/>
      <c r="K205" s="64"/>
      <c r="L205" s="66"/>
      <c r="M205" s="64"/>
      <c r="N205" s="66"/>
      <c r="O205" s="64"/>
      <c r="P205" s="66"/>
      <c r="Q205" s="64"/>
      <c r="R205" s="99">
        <f t="shared" si="5"/>
        <v>6495</v>
      </c>
      <c r="S205" s="29">
        <v>100</v>
      </c>
      <c r="T205" s="7">
        <v>0</v>
      </c>
      <c r="U205" s="7">
        <v>0</v>
      </c>
      <c r="V205" s="52">
        <v>52</v>
      </c>
      <c r="W205" s="53">
        <v>6547</v>
      </c>
      <c r="X205" s="7">
        <v>0</v>
      </c>
      <c r="Y205" s="6">
        <v>0.84</v>
      </c>
    </row>
    <row r="206" spans="1:252" ht="17.25" x14ac:dyDescent="0.2">
      <c r="A206" s="35"/>
      <c r="B206" s="112" t="s">
        <v>315</v>
      </c>
      <c r="C206" s="31">
        <v>1</v>
      </c>
      <c r="D206" s="63"/>
      <c r="E206" s="71">
        <f>SUM(E204:E205)</f>
        <v>7172</v>
      </c>
      <c r="F206" s="66"/>
      <c r="G206" s="71">
        <f>SUM(G204:G205)</f>
        <v>6844</v>
      </c>
      <c r="H206" s="66"/>
      <c r="I206" s="71">
        <f>SUM(I204:I205)</f>
        <v>300</v>
      </c>
      <c r="J206" s="66"/>
      <c r="K206" s="71"/>
      <c r="L206" s="66"/>
      <c r="M206" s="71"/>
      <c r="N206" s="66"/>
      <c r="O206" s="71"/>
      <c r="P206" s="66"/>
      <c r="Q206" s="50"/>
      <c r="R206" s="99">
        <f t="shared" ref="R206" si="6">SUM(E206:Q206)</f>
        <v>14316</v>
      </c>
      <c r="S206" s="29">
        <v>100</v>
      </c>
      <c r="T206" s="8">
        <v>0</v>
      </c>
      <c r="U206" s="8">
        <v>0</v>
      </c>
      <c r="V206" s="53">
        <f>SUM(V204:V205)</f>
        <v>110</v>
      </c>
      <c r="W206" s="53">
        <f>SUM(W204:W205)</f>
        <v>14426</v>
      </c>
      <c r="X206" s="8">
        <v>0</v>
      </c>
      <c r="Y206" s="29">
        <v>1.1499999999999999</v>
      </c>
    </row>
    <row r="207" spans="1:252" x14ac:dyDescent="0.15">
      <c r="A207" s="87"/>
      <c r="B207" s="110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</row>
    <row r="208" spans="1:252" ht="14.25" x14ac:dyDescent="0.15">
      <c r="A208" s="88"/>
      <c r="B208" s="111" t="s">
        <v>69</v>
      </c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AA208" s="86"/>
      <c r="AZ208" s="86"/>
      <c r="BY208" s="86"/>
      <c r="CX208" s="86"/>
      <c r="DW208" s="86"/>
      <c r="EV208" s="86"/>
      <c r="FU208" s="86"/>
      <c r="GT208" s="86"/>
      <c r="HS208" s="86"/>
      <c r="IR208" s="86"/>
    </row>
    <row r="209" spans="1:252" x14ac:dyDescent="0.15">
      <c r="A209" s="36" t="s">
        <v>3</v>
      </c>
      <c r="B209" s="108"/>
      <c r="C209" s="2" t="s">
        <v>4</v>
      </c>
      <c r="D209" s="59">
        <v>1</v>
      </c>
      <c r="E209" s="60" t="s">
        <v>19</v>
      </c>
      <c r="F209" s="59">
        <v>2</v>
      </c>
      <c r="G209" s="60" t="s">
        <v>19</v>
      </c>
      <c r="H209" s="59">
        <v>3</v>
      </c>
      <c r="I209" s="60" t="s">
        <v>19</v>
      </c>
      <c r="J209" s="59">
        <v>4</v>
      </c>
      <c r="K209" s="60" t="s">
        <v>295</v>
      </c>
      <c r="L209" s="59"/>
      <c r="M209" s="60"/>
      <c r="N209" s="59"/>
      <c r="O209" s="60"/>
      <c r="P209" s="59"/>
      <c r="Q209" s="60"/>
      <c r="R209" s="25"/>
      <c r="S209" s="25"/>
      <c r="T209" s="14" t="s">
        <v>5</v>
      </c>
      <c r="U209" s="15" t="s">
        <v>6</v>
      </c>
      <c r="V209" s="54" t="s">
        <v>7</v>
      </c>
      <c r="W209" s="55" t="s">
        <v>8</v>
      </c>
      <c r="X209" s="17" t="s">
        <v>9</v>
      </c>
      <c r="Y209" s="1" t="s">
        <v>7</v>
      </c>
    </row>
    <row r="210" spans="1:252" x14ac:dyDescent="0.15">
      <c r="A210" s="37" t="s">
        <v>58</v>
      </c>
      <c r="B210" s="106"/>
      <c r="C210" s="3"/>
      <c r="D210" s="61"/>
      <c r="E210" s="62" t="s">
        <v>100</v>
      </c>
      <c r="F210" s="61"/>
      <c r="G210" s="62" t="s">
        <v>99</v>
      </c>
      <c r="H210" s="61"/>
      <c r="I210" s="62" t="s">
        <v>98</v>
      </c>
      <c r="J210" s="61"/>
      <c r="K210" s="62" t="s">
        <v>303</v>
      </c>
      <c r="L210" s="61"/>
      <c r="M210" s="62"/>
      <c r="N210" s="61"/>
      <c r="O210" s="62"/>
      <c r="P210" s="61"/>
      <c r="Q210" s="62"/>
      <c r="R210" s="26" t="s">
        <v>10</v>
      </c>
      <c r="S210" s="28" t="s">
        <v>11</v>
      </c>
      <c r="T210" s="20" t="s">
        <v>12</v>
      </c>
      <c r="U210" s="21" t="s">
        <v>13</v>
      </c>
      <c r="V210" s="56" t="s">
        <v>8</v>
      </c>
      <c r="W210" s="51" t="s">
        <v>14</v>
      </c>
      <c r="X210" s="22" t="s">
        <v>15</v>
      </c>
      <c r="Y210" s="4" t="s">
        <v>16</v>
      </c>
    </row>
    <row r="211" spans="1:252" ht="17.25" x14ac:dyDescent="0.2">
      <c r="A211" s="36"/>
      <c r="B211" s="109" t="s">
        <v>49</v>
      </c>
      <c r="C211" s="5"/>
      <c r="D211" s="63"/>
      <c r="E211" s="64">
        <v>3404</v>
      </c>
      <c r="F211" s="65"/>
      <c r="G211" s="64">
        <v>3942</v>
      </c>
      <c r="H211" s="65"/>
      <c r="I211" s="64">
        <v>866</v>
      </c>
      <c r="J211" s="65"/>
      <c r="K211" s="64">
        <v>876</v>
      </c>
      <c r="L211" s="66"/>
      <c r="M211" s="64"/>
      <c r="N211" s="66"/>
      <c r="O211" s="64"/>
      <c r="P211" s="66"/>
      <c r="Q211" s="64"/>
      <c r="R211" s="97">
        <f t="shared" ref="R211:R219" si="7">SUM(E211:Q211)</f>
        <v>9088</v>
      </c>
      <c r="S211" s="29">
        <v>100</v>
      </c>
      <c r="T211" s="7">
        <v>0</v>
      </c>
      <c r="U211" s="7">
        <v>0</v>
      </c>
      <c r="V211" s="52">
        <v>220</v>
      </c>
      <c r="W211" s="53">
        <v>9308</v>
      </c>
      <c r="X211" s="7">
        <v>1</v>
      </c>
      <c r="Y211" s="6">
        <v>1.04</v>
      </c>
    </row>
    <row r="212" spans="1:252" ht="17.25" x14ac:dyDescent="0.2">
      <c r="A212" s="35"/>
      <c r="B212" s="107" t="s">
        <v>50</v>
      </c>
      <c r="C212" s="5"/>
      <c r="D212" s="63"/>
      <c r="E212" s="64">
        <v>3980</v>
      </c>
      <c r="F212" s="65"/>
      <c r="G212" s="64">
        <v>4706</v>
      </c>
      <c r="H212" s="65"/>
      <c r="I212" s="64">
        <v>152</v>
      </c>
      <c r="J212" s="65"/>
      <c r="K212" s="64">
        <v>507</v>
      </c>
      <c r="L212" s="65"/>
      <c r="M212" s="64"/>
      <c r="N212" s="65"/>
      <c r="O212" s="64"/>
      <c r="P212" s="65"/>
      <c r="Q212" s="64"/>
      <c r="R212" s="99">
        <f t="shared" si="7"/>
        <v>9345</v>
      </c>
      <c r="S212" s="29">
        <v>100</v>
      </c>
      <c r="T212" s="7">
        <v>0</v>
      </c>
      <c r="U212" s="7">
        <v>0</v>
      </c>
      <c r="V212" s="52">
        <v>147</v>
      </c>
      <c r="W212" s="53">
        <v>9492</v>
      </c>
      <c r="X212" s="7">
        <v>0</v>
      </c>
      <c r="Y212" s="6">
        <v>1.45</v>
      </c>
    </row>
    <row r="213" spans="1:252" ht="17.25" x14ac:dyDescent="0.2">
      <c r="A213" s="35"/>
      <c r="B213" s="107" t="s">
        <v>51</v>
      </c>
      <c r="C213" s="5"/>
      <c r="D213" s="63"/>
      <c r="E213" s="64">
        <v>2280</v>
      </c>
      <c r="F213" s="65"/>
      <c r="G213" s="64">
        <v>1626</v>
      </c>
      <c r="H213" s="65"/>
      <c r="I213" s="64">
        <v>2154</v>
      </c>
      <c r="J213" s="65"/>
      <c r="K213" s="64">
        <v>489</v>
      </c>
      <c r="L213" s="65"/>
      <c r="M213" s="64"/>
      <c r="N213" s="65"/>
      <c r="O213" s="64"/>
      <c r="P213" s="65"/>
      <c r="Q213" s="64"/>
      <c r="R213" s="99">
        <f t="shared" si="7"/>
        <v>6549</v>
      </c>
      <c r="S213" s="29">
        <v>100</v>
      </c>
      <c r="T213" s="7">
        <v>0</v>
      </c>
      <c r="U213" s="7">
        <v>0</v>
      </c>
      <c r="V213" s="52">
        <v>107</v>
      </c>
      <c r="W213" s="53">
        <v>6656</v>
      </c>
      <c r="X213" s="7">
        <v>1</v>
      </c>
      <c r="Y213" s="6">
        <v>2.12</v>
      </c>
    </row>
    <row r="214" spans="1:252" ht="17.25" x14ac:dyDescent="0.2">
      <c r="A214" s="35"/>
      <c r="B214" s="107" t="s">
        <v>52</v>
      </c>
      <c r="C214" s="5"/>
      <c r="D214" s="63"/>
      <c r="E214" s="64">
        <v>1029</v>
      </c>
      <c r="F214" s="65"/>
      <c r="G214" s="64">
        <v>626</v>
      </c>
      <c r="H214" s="65"/>
      <c r="I214" s="64">
        <v>1383</v>
      </c>
      <c r="J214" s="65"/>
      <c r="K214" s="64">
        <v>194</v>
      </c>
      <c r="L214" s="65"/>
      <c r="M214" s="64"/>
      <c r="N214" s="65"/>
      <c r="O214" s="64"/>
      <c r="P214" s="65"/>
      <c r="Q214" s="64"/>
      <c r="R214" s="99">
        <f t="shared" si="7"/>
        <v>3232</v>
      </c>
      <c r="S214" s="29">
        <v>100</v>
      </c>
      <c r="T214" s="7">
        <v>0</v>
      </c>
      <c r="U214" s="7">
        <v>0</v>
      </c>
      <c r="V214" s="52">
        <v>45</v>
      </c>
      <c r="W214" s="53">
        <v>3277</v>
      </c>
      <c r="X214" s="7">
        <v>0</v>
      </c>
      <c r="Y214" s="6">
        <v>1.62</v>
      </c>
    </row>
    <row r="215" spans="1:252" ht="17.25" x14ac:dyDescent="0.2">
      <c r="A215" s="35"/>
      <c r="B215" s="107" t="s">
        <v>53</v>
      </c>
      <c r="C215" s="5"/>
      <c r="D215" s="63"/>
      <c r="E215" s="64">
        <v>495</v>
      </c>
      <c r="F215" s="65"/>
      <c r="G215" s="64">
        <v>555</v>
      </c>
      <c r="H215" s="65"/>
      <c r="I215" s="64">
        <v>723</v>
      </c>
      <c r="J215" s="65"/>
      <c r="K215" s="64">
        <v>57</v>
      </c>
      <c r="L215" s="65"/>
      <c r="M215" s="64"/>
      <c r="N215" s="65"/>
      <c r="O215" s="64"/>
      <c r="P215" s="65"/>
      <c r="Q215" s="64"/>
      <c r="R215" s="99">
        <f t="shared" si="7"/>
        <v>1830</v>
      </c>
      <c r="S215" s="29">
        <v>100</v>
      </c>
      <c r="T215" s="7">
        <v>0</v>
      </c>
      <c r="U215" s="7">
        <v>0</v>
      </c>
      <c r="V215" s="52">
        <v>67</v>
      </c>
      <c r="W215" s="53">
        <v>1897</v>
      </c>
      <c r="X215" s="7">
        <v>0</v>
      </c>
      <c r="Y215" s="6">
        <v>1.95</v>
      </c>
    </row>
    <row r="216" spans="1:252" ht="17.25" x14ac:dyDescent="0.2">
      <c r="A216" s="35"/>
      <c r="B216" s="107" t="s">
        <v>54</v>
      </c>
      <c r="C216" s="5"/>
      <c r="D216" s="63"/>
      <c r="E216" s="64">
        <v>336</v>
      </c>
      <c r="F216" s="65"/>
      <c r="G216" s="64">
        <v>395</v>
      </c>
      <c r="H216" s="65"/>
      <c r="I216" s="64">
        <v>4626</v>
      </c>
      <c r="J216" s="65"/>
      <c r="K216" s="64">
        <v>122</v>
      </c>
      <c r="L216" s="65"/>
      <c r="M216" s="64"/>
      <c r="N216" s="65"/>
      <c r="O216" s="64"/>
      <c r="P216" s="65"/>
      <c r="Q216" s="64"/>
      <c r="R216" s="99">
        <f t="shared" si="7"/>
        <v>5479</v>
      </c>
      <c r="S216" s="29">
        <v>100</v>
      </c>
      <c r="T216" s="7">
        <v>0</v>
      </c>
      <c r="U216" s="7">
        <v>0</v>
      </c>
      <c r="V216" s="52">
        <v>82</v>
      </c>
      <c r="W216" s="53">
        <v>5561</v>
      </c>
      <c r="X216" s="7">
        <v>0</v>
      </c>
      <c r="Y216" s="6">
        <v>1.43</v>
      </c>
    </row>
    <row r="217" spans="1:252" ht="17.25" x14ac:dyDescent="0.2">
      <c r="A217" s="35"/>
      <c r="B217" s="107" t="s">
        <v>55</v>
      </c>
      <c r="C217" s="5"/>
      <c r="D217" s="63"/>
      <c r="E217" s="64">
        <v>1199</v>
      </c>
      <c r="F217" s="65"/>
      <c r="G217" s="64">
        <v>1129</v>
      </c>
      <c r="H217" s="65"/>
      <c r="I217" s="64">
        <v>3026</v>
      </c>
      <c r="J217" s="65"/>
      <c r="K217" s="64">
        <v>235</v>
      </c>
      <c r="L217" s="65"/>
      <c r="M217" s="64"/>
      <c r="N217" s="65"/>
      <c r="O217" s="64"/>
      <c r="P217" s="65"/>
      <c r="Q217" s="64"/>
      <c r="R217" s="99">
        <f t="shared" si="7"/>
        <v>5589</v>
      </c>
      <c r="S217" s="29">
        <v>100</v>
      </c>
      <c r="T217" s="7">
        <v>0</v>
      </c>
      <c r="U217" s="7">
        <v>0</v>
      </c>
      <c r="V217" s="52">
        <v>98</v>
      </c>
      <c r="W217" s="53">
        <v>5687</v>
      </c>
      <c r="X217" s="7">
        <v>0</v>
      </c>
      <c r="Y217" s="6">
        <v>1.82</v>
      </c>
    </row>
    <row r="218" spans="1:252" ht="17.25" x14ac:dyDescent="0.2">
      <c r="A218" s="35"/>
      <c r="B218" s="107" t="s">
        <v>56</v>
      </c>
      <c r="C218" s="5"/>
      <c r="D218" s="63"/>
      <c r="E218" s="64">
        <v>1319</v>
      </c>
      <c r="F218" s="65"/>
      <c r="G218" s="64">
        <v>657</v>
      </c>
      <c r="H218" s="65"/>
      <c r="I218" s="64">
        <v>611</v>
      </c>
      <c r="J218" s="65"/>
      <c r="K218" s="64">
        <v>185</v>
      </c>
      <c r="L218" s="65"/>
      <c r="M218" s="64"/>
      <c r="N218" s="65"/>
      <c r="O218" s="64"/>
      <c r="P218" s="65"/>
      <c r="Q218" s="64"/>
      <c r="R218" s="99">
        <f t="shared" si="7"/>
        <v>2772</v>
      </c>
      <c r="S218" s="29">
        <v>100</v>
      </c>
      <c r="T218" s="7">
        <v>0</v>
      </c>
      <c r="U218" s="7">
        <v>0</v>
      </c>
      <c r="V218" s="52">
        <v>41</v>
      </c>
      <c r="W218" s="53">
        <v>2813</v>
      </c>
      <c r="X218" s="7">
        <v>0</v>
      </c>
      <c r="Y218" s="6">
        <v>2.36</v>
      </c>
    </row>
    <row r="219" spans="1:252" ht="17.25" x14ac:dyDescent="0.2">
      <c r="A219" s="35"/>
      <c r="B219" s="112" t="s">
        <v>57</v>
      </c>
      <c r="C219" s="31">
        <v>3</v>
      </c>
      <c r="D219" s="63"/>
      <c r="E219" s="50">
        <f>SUM(E211:E218)</f>
        <v>14042</v>
      </c>
      <c r="F219" s="65"/>
      <c r="G219" s="50">
        <f>SUM(G211:G218)</f>
        <v>13636</v>
      </c>
      <c r="H219" s="65"/>
      <c r="I219" s="50">
        <f>SUM(I211:I218)</f>
        <v>13541</v>
      </c>
      <c r="J219" s="65"/>
      <c r="K219" s="50">
        <f>SUM(K211:K218)</f>
        <v>2665</v>
      </c>
      <c r="L219" s="65"/>
      <c r="M219" s="50"/>
      <c r="N219" s="65"/>
      <c r="O219" s="50"/>
      <c r="P219" s="65"/>
      <c r="Q219" s="50"/>
      <c r="R219" s="99">
        <f t="shared" si="7"/>
        <v>43884</v>
      </c>
      <c r="S219" s="29">
        <v>100</v>
      </c>
      <c r="T219" s="8">
        <v>0</v>
      </c>
      <c r="U219" s="8">
        <v>0</v>
      </c>
      <c r="V219" s="53">
        <f>SUM(V210:V218)</f>
        <v>807</v>
      </c>
      <c r="W219" s="53">
        <f>SUM(W210:W218)</f>
        <v>44691</v>
      </c>
      <c r="X219" s="8">
        <v>2</v>
      </c>
      <c r="Y219" s="29">
        <v>1.57</v>
      </c>
    </row>
    <row r="220" spans="1:252" x14ac:dyDescent="0.15">
      <c r="A220" s="87"/>
      <c r="B220" s="110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</row>
    <row r="221" spans="1:252" ht="14.25" x14ac:dyDescent="0.15">
      <c r="A221" s="88"/>
      <c r="B221" s="111" t="s">
        <v>140</v>
      </c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AA221" s="86"/>
      <c r="AZ221" s="86"/>
      <c r="BY221" s="86"/>
      <c r="CX221" s="86"/>
      <c r="DW221" s="86"/>
      <c r="EV221" s="86"/>
      <c r="FU221" s="86"/>
      <c r="GT221" s="86"/>
      <c r="HS221" s="86"/>
      <c r="IR221" s="86"/>
    </row>
    <row r="222" spans="1:252" x14ac:dyDescent="0.15">
      <c r="A222" s="36" t="s">
        <v>3</v>
      </c>
      <c r="B222" s="108"/>
      <c r="C222" s="2" t="s">
        <v>4</v>
      </c>
      <c r="D222" s="59">
        <v>1</v>
      </c>
      <c r="E222" s="60" t="s">
        <v>19</v>
      </c>
      <c r="F222" s="59">
        <v>2</v>
      </c>
      <c r="G222" s="60" t="s">
        <v>264</v>
      </c>
      <c r="H222" s="59">
        <v>3</v>
      </c>
      <c r="I222" s="60" t="s">
        <v>19</v>
      </c>
      <c r="J222" s="59">
        <v>4</v>
      </c>
      <c r="K222" s="60" t="s">
        <v>295</v>
      </c>
      <c r="L222" s="59"/>
      <c r="M222" s="60"/>
      <c r="N222" s="59"/>
      <c r="O222" s="60"/>
      <c r="P222" s="59"/>
      <c r="Q222" s="60"/>
      <c r="R222" s="25"/>
      <c r="S222" s="25"/>
      <c r="T222" s="14" t="s">
        <v>5</v>
      </c>
      <c r="U222" s="15" t="s">
        <v>6</v>
      </c>
      <c r="V222" s="54" t="s">
        <v>7</v>
      </c>
      <c r="W222" s="55" t="s">
        <v>8</v>
      </c>
      <c r="X222" s="17" t="s">
        <v>9</v>
      </c>
      <c r="Y222" s="1" t="s">
        <v>7</v>
      </c>
    </row>
    <row r="223" spans="1:252" x14ac:dyDescent="0.15">
      <c r="A223" s="37" t="s">
        <v>58</v>
      </c>
      <c r="B223" s="106"/>
      <c r="C223" s="3"/>
      <c r="D223" s="61"/>
      <c r="E223" s="62" t="s">
        <v>196</v>
      </c>
      <c r="F223" s="61"/>
      <c r="G223" s="62" t="s">
        <v>304</v>
      </c>
      <c r="H223" s="61"/>
      <c r="I223" s="62" t="s">
        <v>305</v>
      </c>
      <c r="J223" s="61"/>
      <c r="K223" s="62" t="s">
        <v>306</v>
      </c>
      <c r="L223" s="61"/>
      <c r="M223" s="62"/>
      <c r="N223" s="61"/>
      <c r="O223" s="62"/>
      <c r="P223" s="61"/>
      <c r="Q223" s="62"/>
      <c r="R223" s="26" t="s">
        <v>10</v>
      </c>
      <c r="S223" s="28" t="s">
        <v>11</v>
      </c>
      <c r="T223" s="20" t="s">
        <v>12</v>
      </c>
      <c r="U223" s="21" t="s">
        <v>13</v>
      </c>
      <c r="V223" s="56" t="s">
        <v>8</v>
      </c>
      <c r="W223" s="51" t="s">
        <v>14</v>
      </c>
      <c r="X223" s="22" t="s">
        <v>15</v>
      </c>
      <c r="Y223" s="4" t="s">
        <v>16</v>
      </c>
    </row>
    <row r="224" spans="1:252" ht="17.25" x14ac:dyDescent="0.2">
      <c r="A224" s="36"/>
      <c r="B224" s="109" t="s">
        <v>141</v>
      </c>
      <c r="C224" s="5"/>
      <c r="D224" s="63"/>
      <c r="E224" s="64">
        <v>1962</v>
      </c>
      <c r="F224" s="65"/>
      <c r="G224" s="64">
        <v>1246</v>
      </c>
      <c r="H224" s="65"/>
      <c r="I224" s="64">
        <v>1902</v>
      </c>
      <c r="J224" s="65"/>
      <c r="K224" s="64">
        <v>255</v>
      </c>
      <c r="L224" s="66"/>
      <c r="M224" s="64"/>
      <c r="N224" s="66"/>
      <c r="O224" s="64"/>
      <c r="P224" s="66"/>
      <c r="Q224" s="64"/>
      <c r="R224" s="97">
        <f t="shared" ref="R224:R230" si="8">SUM(E224:Q224)</f>
        <v>5365</v>
      </c>
      <c r="S224" s="29">
        <v>100</v>
      </c>
      <c r="T224" s="7">
        <v>0</v>
      </c>
      <c r="U224" s="7">
        <v>0</v>
      </c>
      <c r="V224" s="52">
        <v>56</v>
      </c>
      <c r="W224" s="53">
        <v>5421</v>
      </c>
      <c r="X224" s="7">
        <v>0</v>
      </c>
      <c r="Y224" s="6">
        <v>2.4300000000000002</v>
      </c>
    </row>
    <row r="225" spans="1:252" ht="17.25" x14ac:dyDescent="0.2">
      <c r="A225" s="35"/>
      <c r="B225" s="107" t="s">
        <v>142</v>
      </c>
      <c r="C225" s="5"/>
      <c r="D225" s="63"/>
      <c r="E225" s="64">
        <v>1028</v>
      </c>
      <c r="F225" s="65"/>
      <c r="G225" s="64">
        <v>1781</v>
      </c>
      <c r="H225" s="65"/>
      <c r="I225" s="64">
        <v>1204</v>
      </c>
      <c r="J225" s="65"/>
      <c r="K225" s="64">
        <v>149</v>
      </c>
      <c r="L225" s="65"/>
      <c r="M225" s="64"/>
      <c r="N225" s="65"/>
      <c r="O225" s="64"/>
      <c r="P225" s="65"/>
      <c r="Q225" s="64"/>
      <c r="R225" s="99">
        <f t="shared" si="8"/>
        <v>4162</v>
      </c>
      <c r="S225" s="29">
        <v>100</v>
      </c>
      <c r="T225" s="7">
        <v>0</v>
      </c>
      <c r="U225" s="7">
        <v>0</v>
      </c>
      <c r="V225" s="52">
        <v>25</v>
      </c>
      <c r="W225" s="53">
        <v>4187</v>
      </c>
      <c r="X225" s="7">
        <v>0</v>
      </c>
      <c r="Y225" s="6">
        <v>2.04</v>
      </c>
    </row>
    <row r="226" spans="1:252" ht="17.25" x14ac:dyDescent="0.2">
      <c r="A226" s="35"/>
      <c r="B226" s="107" t="s">
        <v>143</v>
      </c>
      <c r="C226" s="5"/>
      <c r="D226" s="63"/>
      <c r="E226" s="64">
        <v>1905</v>
      </c>
      <c r="F226" s="65"/>
      <c r="G226" s="64">
        <v>3120</v>
      </c>
      <c r="H226" s="65"/>
      <c r="I226" s="64">
        <v>781</v>
      </c>
      <c r="J226" s="65"/>
      <c r="K226" s="64">
        <v>242</v>
      </c>
      <c r="L226" s="65"/>
      <c r="M226" s="64"/>
      <c r="N226" s="65"/>
      <c r="O226" s="64"/>
      <c r="P226" s="65"/>
      <c r="Q226" s="64"/>
      <c r="R226" s="99">
        <f t="shared" si="8"/>
        <v>6048</v>
      </c>
      <c r="S226" s="29">
        <v>100</v>
      </c>
      <c r="T226" s="7">
        <v>0</v>
      </c>
      <c r="U226" s="7">
        <v>0</v>
      </c>
      <c r="V226" s="52">
        <v>54</v>
      </c>
      <c r="W226" s="53">
        <v>6102</v>
      </c>
      <c r="X226" s="7">
        <v>0</v>
      </c>
      <c r="Y226" s="6">
        <v>1.92</v>
      </c>
    </row>
    <row r="227" spans="1:252" ht="17.25" x14ac:dyDescent="0.2">
      <c r="A227" s="35"/>
      <c r="B227" s="107" t="s">
        <v>144</v>
      </c>
      <c r="C227" s="5"/>
      <c r="D227" s="63"/>
      <c r="E227" s="64">
        <v>5060</v>
      </c>
      <c r="F227" s="65"/>
      <c r="G227" s="64">
        <v>1437</v>
      </c>
      <c r="H227" s="65"/>
      <c r="I227" s="64">
        <v>769</v>
      </c>
      <c r="J227" s="65"/>
      <c r="K227" s="64">
        <v>321</v>
      </c>
      <c r="L227" s="65"/>
      <c r="M227" s="64"/>
      <c r="N227" s="65"/>
      <c r="O227" s="64"/>
      <c r="P227" s="65"/>
      <c r="Q227" s="64"/>
      <c r="R227" s="99">
        <f t="shared" si="8"/>
        <v>7587</v>
      </c>
      <c r="S227" s="29">
        <v>100</v>
      </c>
      <c r="T227" s="7">
        <v>0</v>
      </c>
      <c r="U227" s="7">
        <v>0</v>
      </c>
      <c r="V227" s="52">
        <v>57</v>
      </c>
      <c r="W227" s="53">
        <v>7644</v>
      </c>
      <c r="X227" s="7">
        <v>1</v>
      </c>
      <c r="Y227" s="6">
        <v>1.7</v>
      </c>
    </row>
    <row r="228" spans="1:252" ht="17.25" x14ac:dyDescent="0.2">
      <c r="A228" s="35"/>
      <c r="B228" s="107" t="s">
        <v>145</v>
      </c>
      <c r="C228" s="5"/>
      <c r="D228" s="63"/>
      <c r="E228" s="64">
        <v>1209</v>
      </c>
      <c r="F228" s="65"/>
      <c r="G228" s="64">
        <v>1745</v>
      </c>
      <c r="H228" s="65"/>
      <c r="I228" s="64">
        <v>1067</v>
      </c>
      <c r="J228" s="65"/>
      <c r="K228" s="64">
        <v>108</v>
      </c>
      <c r="L228" s="65"/>
      <c r="M228" s="64"/>
      <c r="N228" s="65"/>
      <c r="O228" s="64"/>
      <c r="P228" s="65"/>
      <c r="Q228" s="64"/>
      <c r="R228" s="99">
        <f t="shared" si="8"/>
        <v>4129</v>
      </c>
      <c r="S228" s="29">
        <v>100</v>
      </c>
      <c r="T228" s="7">
        <v>0</v>
      </c>
      <c r="U228" s="7">
        <v>0</v>
      </c>
      <c r="V228" s="52">
        <v>42</v>
      </c>
      <c r="W228" s="53">
        <v>4171</v>
      </c>
      <c r="X228" s="7">
        <v>0</v>
      </c>
      <c r="Y228" s="6">
        <v>1.47</v>
      </c>
    </row>
    <row r="229" spans="1:252" ht="17.25" x14ac:dyDescent="0.2">
      <c r="A229" s="35"/>
      <c r="B229" s="107" t="s">
        <v>146</v>
      </c>
      <c r="C229" s="5"/>
      <c r="D229" s="63"/>
      <c r="E229" s="64">
        <v>2093</v>
      </c>
      <c r="F229" s="65"/>
      <c r="G229" s="64">
        <v>1468</v>
      </c>
      <c r="H229" s="65"/>
      <c r="I229" s="64">
        <v>3203</v>
      </c>
      <c r="J229" s="65"/>
      <c r="K229" s="64">
        <v>158</v>
      </c>
      <c r="L229" s="65"/>
      <c r="M229" s="64"/>
      <c r="N229" s="65"/>
      <c r="O229" s="64"/>
      <c r="P229" s="65"/>
      <c r="Q229" s="64"/>
      <c r="R229" s="99">
        <f t="shared" si="8"/>
        <v>6922</v>
      </c>
      <c r="S229" s="29">
        <v>100</v>
      </c>
      <c r="T229" s="7">
        <v>0</v>
      </c>
      <c r="U229" s="7">
        <v>0</v>
      </c>
      <c r="V229" s="52">
        <v>60</v>
      </c>
      <c r="W229" s="53">
        <v>6982</v>
      </c>
      <c r="X229" s="7">
        <v>1</v>
      </c>
      <c r="Y229" s="6">
        <v>1.92</v>
      </c>
    </row>
    <row r="230" spans="1:252" ht="17.25" x14ac:dyDescent="0.2">
      <c r="A230" s="35"/>
      <c r="B230" s="112" t="s">
        <v>147</v>
      </c>
      <c r="C230" s="31">
        <v>2</v>
      </c>
      <c r="D230" s="63"/>
      <c r="E230" s="50">
        <f>SUM(E224:E229)</f>
        <v>13257</v>
      </c>
      <c r="F230" s="65"/>
      <c r="G230" s="50">
        <f>SUM(G224:G229)</f>
        <v>10797</v>
      </c>
      <c r="H230" s="65"/>
      <c r="I230" s="50">
        <f>SUM(I224:I229)</f>
        <v>8926</v>
      </c>
      <c r="J230" s="65"/>
      <c r="K230" s="50">
        <f>SUM(K224:K229)</f>
        <v>1233</v>
      </c>
      <c r="L230" s="65"/>
      <c r="M230" s="50"/>
      <c r="N230" s="65"/>
      <c r="O230" s="50"/>
      <c r="P230" s="65"/>
      <c r="Q230" s="50"/>
      <c r="R230" s="97">
        <f t="shared" si="8"/>
        <v>34213</v>
      </c>
      <c r="S230" s="29">
        <v>100</v>
      </c>
      <c r="T230" s="8">
        <v>0</v>
      </c>
      <c r="U230" s="8">
        <v>0</v>
      </c>
      <c r="V230" s="53">
        <f>SUM(V223:V229)</f>
        <v>294</v>
      </c>
      <c r="W230" s="53">
        <f>SUM(W223:W229)</f>
        <v>34507</v>
      </c>
      <c r="X230" s="8">
        <v>2</v>
      </c>
      <c r="Y230" s="29">
        <v>1.91</v>
      </c>
    </row>
    <row r="231" spans="1:252" x14ac:dyDescent="0.15">
      <c r="A231" s="87"/>
      <c r="B231" s="110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</row>
    <row r="232" spans="1:252" ht="14.25" x14ac:dyDescent="0.15">
      <c r="A232" s="88"/>
      <c r="B232" s="111" t="s">
        <v>200</v>
      </c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AA232" s="86"/>
      <c r="AZ232" s="86"/>
      <c r="BY232" s="86"/>
      <c r="CX232" s="86"/>
      <c r="DW232" s="86"/>
      <c r="EV232" s="86"/>
      <c r="FU232" s="86"/>
      <c r="GT232" s="86"/>
      <c r="HS232" s="86"/>
      <c r="IR232" s="86"/>
    </row>
    <row r="233" spans="1:252" x14ac:dyDescent="0.15">
      <c r="A233" s="36" t="s">
        <v>3</v>
      </c>
      <c r="B233" s="108"/>
      <c r="C233" s="2" t="s">
        <v>4</v>
      </c>
      <c r="D233" s="59">
        <v>1</v>
      </c>
      <c r="E233" s="60" t="s">
        <v>19</v>
      </c>
      <c r="F233" s="59">
        <v>2</v>
      </c>
      <c r="G233" s="60" t="s">
        <v>19</v>
      </c>
      <c r="H233" s="59">
        <v>3</v>
      </c>
      <c r="I233" s="60" t="s">
        <v>119</v>
      </c>
      <c r="J233" s="59"/>
      <c r="K233" s="60"/>
      <c r="L233" s="59"/>
      <c r="M233" s="60"/>
      <c r="N233" s="59"/>
      <c r="O233" s="60"/>
      <c r="P233" s="59"/>
      <c r="Q233" s="60"/>
      <c r="R233" s="25"/>
      <c r="S233" s="25"/>
      <c r="T233" s="14" t="s">
        <v>5</v>
      </c>
      <c r="U233" s="15" t="s">
        <v>6</v>
      </c>
      <c r="V233" s="54" t="s">
        <v>7</v>
      </c>
      <c r="W233" s="55" t="s">
        <v>8</v>
      </c>
      <c r="X233" s="17" t="s">
        <v>9</v>
      </c>
      <c r="Y233" s="1" t="s">
        <v>7</v>
      </c>
    </row>
    <row r="234" spans="1:252" x14ac:dyDescent="0.15">
      <c r="A234" s="37" t="s">
        <v>58</v>
      </c>
      <c r="B234" s="106"/>
      <c r="C234" s="3"/>
      <c r="D234" s="61"/>
      <c r="E234" s="62" t="s">
        <v>206</v>
      </c>
      <c r="F234" s="61"/>
      <c r="G234" s="62" t="s">
        <v>307</v>
      </c>
      <c r="H234" s="61"/>
      <c r="I234" s="62" t="s">
        <v>216</v>
      </c>
      <c r="J234" s="61"/>
      <c r="K234" s="62"/>
      <c r="L234" s="61"/>
      <c r="M234" s="62"/>
      <c r="N234" s="61"/>
      <c r="O234" s="62"/>
      <c r="P234" s="61"/>
      <c r="Q234" s="62"/>
      <c r="R234" s="26" t="s">
        <v>10</v>
      </c>
      <c r="S234" s="28" t="s">
        <v>11</v>
      </c>
      <c r="T234" s="20" t="s">
        <v>12</v>
      </c>
      <c r="U234" s="21" t="s">
        <v>13</v>
      </c>
      <c r="V234" s="56" t="s">
        <v>8</v>
      </c>
      <c r="W234" s="51" t="s">
        <v>14</v>
      </c>
      <c r="X234" s="22" t="s">
        <v>15</v>
      </c>
      <c r="Y234" s="4" t="s">
        <v>16</v>
      </c>
    </row>
    <row r="235" spans="1:252" ht="17.25" x14ac:dyDescent="0.2">
      <c r="A235" s="36"/>
      <c r="B235" s="109" t="s">
        <v>201</v>
      </c>
      <c r="C235" s="5"/>
      <c r="D235" s="63"/>
      <c r="E235" s="64">
        <v>6356</v>
      </c>
      <c r="F235" s="65"/>
      <c r="G235" s="64">
        <v>671</v>
      </c>
      <c r="H235" s="65"/>
      <c r="I235" s="64">
        <v>349</v>
      </c>
      <c r="J235" s="65"/>
      <c r="K235" s="64"/>
      <c r="L235" s="66"/>
      <c r="M235" s="64"/>
      <c r="N235" s="66"/>
      <c r="O235" s="64"/>
      <c r="P235" s="66"/>
      <c r="Q235" s="64"/>
      <c r="R235" s="97">
        <f t="shared" ref="R235:R240" si="9">SUM(E235:Q235)</f>
        <v>7376</v>
      </c>
      <c r="S235" s="29">
        <v>100</v>
      </c>
      <c r="T235" s="7">
        <v>0</v>
      </c>
      <c r="U235" s="7">
        <v>0</v>
      </c>
      <c r="V235" s="52">
        <v>101</v>
      </c>
      <c r="W235" s="53">
        <v>7477</v>
      </c>
      <c r="X235" s="7">
        <v>3</v>
      </c>
      <c r="Y235" s="6">
        <v>1.52</v>
      </c>
    </row>
    <row r="236" spans="1:252" ht="17.25" x14ac:dyDescent="0.2">
      <c r="A236" s="35"/>
      <c r="B236" s="107" t="s">
        <v>202</v>
      </c>
      <c r="C236" s="5"/>
      <c r="D236" s="63"/>
      <c r="E236" s="64">
        <v>1936</v>
      </c>
      <c r="F236" s="65"/>
      <c r="G236" s="64">
        <v>1719</v>
      </c>
      <c r="H236" s="65"/>
      <c r="I236" s="64">
        <v>261</v>
      </c>
      <c r="J236" s="65"/>
      <c r="K236" s="64"/>
      <c r="L236" s="65"/>
      <c r="M236" s="64"/>
      <c r="N236" s="65"/>
      <c r="O236" s="64"/>
      <c r="P236" s="65"/>
      <c r="Q236" s="64"/>
      <c r="R236" s="99">
        <f t="shared" si="9"/>
        <v>3916</v>
      </c>
      <c r="S236" s="29">
        <v>100</v>
      </c>
      <c r="T236" s="7">
        <v>0</v>
      </c>
      <c r="U236" s="7">
        <v>0</v>
      </c>
      <c r="V236" s="52">
        <v>36</v>
      </c>
      <c r="W236" s="53">
        <v>3952</v>
      </c>
      <c r="X236" s="7">
        <v>0</v>
      </c>
      <c r="Y236" s="6">
        <v>1.24</v>
      </c>
    </row>
    <row r="237" spans="1:252" ht="17.25" x14ac:dyDescent="0.2">
      <c r="A237" s="35"/>
      <c r="B237" s="107" t="s">
        <v>203</v>
      </c>
      <c r="C237" s="5"/>
      <c r="D237" s="63"/>
      <c r="E237" s="64">
        <v>420</v>
      </c>
      <c r="F237" s="65"/>
      <c r="G237" s="64">
        <v>3160</v>
      </c>
      <c r="H237" s="65"/>
      <c r="I237" s="64">
        <v>212</v>
      </c>
      <c r="J237" s="65"/>
      <c r="K237" s="64"/>
      <c r="L237" s="65"/>
      <c r="M237" s="64"/>
      <c r="N237" s="65"/>
      <c r="O237" s="64"/>
      <c r="P237" s="65"/>
      <c r="Q237" s="64"/>
      <c r="R237" s="99">
        <f t="shared" si="9"/>
        <v>3792</v>
      </c>
      <c r="S237" s="29">
        <v>100</v>
      </c>
      <c r="T237" s="7">
        <v>0</v>
      </c>
      <c r="U237" s="7">
        <v>0</v>
      </c>
      <c r="V237" s="52">
        <v>81</v>
      </c>
      <c r="W237" s="53">
        <v>3873</v>
      </c>
      <c r="X237" s="7">
        <v>0</v>
      </c>
      <c r="Y237" s="6">
        <v>1.22</v>
      </c>
    </row>
    <row r="238" spans="1:252" ht="17.25" x14ac:dyDescent="0.2">
      <c r="A238" s="35"/>
      <c r="B238" s="107" t="s">
        <v>204</v>
      </c>
      <c r="C238" s="5"/>
      <c r="D238" s="63"/>
      <c r="E238" s="64">
        <v>1356</v>
      </c>
      <c r="F238" s="65"/>
      <c r="G238" s="64">
        <v>5140</v>
      </c>
      <c r="H238" s="65"/>
      <c r="I238" s="64">
        <v>738</v>
      </c>
      <c r="J238" s="65"/>
      <c r="K238" s="64"/>
      <c r="L238" s="65"/>
      <c r="M238" s="64"/>
      <c r="N238" s="65"/>
      <c r="O238" s="64"/>
      <c r="P238" s="65"/>
      <c r="Q238" s="64"/>
      <c r="R238" s="99">
        <f t="shared" si="9"/>
        <v>7234</v>
      </c>
      <c r="S238" s="29">
        <v>100</v>
      </c>
      <c r="T238" s="7">
        <v>0</v>
      </c>
      <c r="U238" s="7">
        <v>0</v>
      </c>
      <c r="V238" s="52">
        <v>113</v>
      </c>
      <c r="W238" s="53">
        <v>7347</v>
      </c>
      <c r="X238" s="7">
        <v>0</v>
      </c>
      <c r="Y238" s="6">
        <v>1.34</v>
      </c>
    </row>
    <row r="239" spans="1:252" ht="17.25" x14ac:dyDescent="0.2">
      <c r="A239" s="35"/>
      <c r="B239" s="107" t="s">
        <v>205</v>
      </c>
      <c r="C239" s="5"/>
      <c r="D239" s="63"/>
      <c r="E239" s="64">
        <v>1689</v>
      </c>
      <c r="F239" s="65"/>
      <c r="G239" s="64">
        <v>2975</v>
      </c>
      <c r="H239" s="65"/>
      <c r="I239" s="64">
        <v>389</v>
      </c>
      <c r="J239" s="65"/>
      <c r="K239" s="64"/>
      <c r="L239" s="65"/>
      <c r="M239" s="64"/>
      <c r="N239" s="65"/>
      <c r="O239" s="64"/>
      <c r="P239" s="65"/>
      <c r="Q239" s="64"/>
      <c r="R239" s="99">
        <f t="shared" si="9"/>
        <v>5053</v>
      </c>
      <c r="S239" s="29">
        <v>100</v>
      </c>
      <c r="T239" s="7">
        <v>0</v>
      </c>
      <c r="U239" s="7">
        <v>0</v>
      </c>
      <c r="V239" s="52">
        <v>84</v>
      </c>
      <c r="W239" s="53">
        <v>5137</v>
      </c>
      <c r="X239" s="7">
        <v>0</v>
      </c>
      <c r="Y239" s="6">
        <v>1.66</v>
      </c>
    </row>
    <row r="240" spans="1:252" ht="17.25" x14ac:dyDescent="0.2">
      <c r="A240" s="35"/>
      <c r="B240" s="112" t="s">
        <v>314</v>
      </c>
      <c r="C240" s="31">
        <v>2</v>
      </c>
      <c r="D240" s="63"/>
      <c r="E240" s="50">
        <f>SUM(E235:E239)</f>
        <v>11757</v>
      </c>
      <c r="F240" s="65"/>
      <c r="G240" s="50">
        <f>SUM(G235:G239)</f>
        <v>13665</v>
      </c>
      <c r="H240" s="65"/>
      <c r="I240" s="50">
        <f>SUM(I235:I239)</f>
        <v>1949</v>
      </c>
      <c r="J240" s="65"/>
      <c r="K240" s="50"/>
      <c r="L240" s="65"/>
      <c r="M240" s="50"/>
      <c r="N240" s="65"/>
      <c r="O240" s="50"/>
      <c r="P240" s="65"/>
      <c r="Q240" s="50"/>
      <c r="R240" s="97">
        <f t="shared" si="9"/>
        <v>27371</v>
      </c>
      <c r="S240" s="29">
        <v>100</v>
      </c>
      <c r="T240" s="8">
        <v>0</v>
      </c>
      <c r="U240" s="8">
        <v>0</v>
      </c>
      <c r="V240" s="53">
        <f>SUM(V234:V239)</f>
        <v>415</v>
      </c>
      <c r="W240" s="53">
        <f>SUM(W234:W239)</f>
        <v>27786</v>
      </c>
      <c r="X240" s="8">
        <v>3</v>
      </c>
      <c r="Y240" s="29">
        <v>1.41</v>
      </c>
    </row>
    <row r="241" spans="1:252" x14ac:dyDescent="0.15">
      <c r="A241" s="87"/>
      <c r="B241" s="110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</row>
    <row r="242" spans="1:252" ht="14.25" x14ac:dyDescent="0.15">
      <c r="A242" s="88"/>
      <c r="B242" s="111" t="s">
        <v>217</v>
      </c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AA242" s="86"/>
      <c r="AZ242" s="86"/>
      <c r="BY242" s="86"/>
      <c r="CX242" s="86"/>
      <c r="DW242" s="86"/>
      <c r="EV242" s="86"/>
      <c r="FU242" s="86"/>
      <c r="GT242" s="86"/>
      <c r="HS242" s="86"/>
      <c r="IR242" s="86"/>
    </row>
    <row r="243" spans="1:252" x14ac:dyDescent="0.15">
      <c r="A243" s="36" t="s">
        <v>3</v>
      </c>
      <c r="B243" s="108"/>
      <c r="C243" s="2" t="s">
        <v>4</v>
      </c>
      <c r="D243" s="59">
        <v>1</v>
      </c>
      <c r="E243" s="60" t="s">
        <v>19</v>
      </c>
      <c r="F243" s="59">
        <v>2</v>
      </c>
      <c r="G243" s="60" t="s">
        <v>19</v>
      </c>
      <c r="H243" s="59">
        <v>3</v>
      </c>
      <c r="I243" s="60" t="s">
        <v>119</v>
      </c>
      <c r="J243" s="59"/>
      <c r="K243" s="60"/>
      <c r="L243" s="59"/>
      <c r="M243" s="60"/>
      <c r="N243" s="59"/>
      <c r="O243" s="60"/>
      <c r="P243" s="59"/>
      <c r="Q243" s="60"/>
      <c r="R243" s="25"/>
      <c r="S243" s="25"/>
      <c r="T243" s="14" t="s">
        <v>5</v>
      </c>
      <c r="U243" s="15" t="s">
        <v>6</v>
      </c>
      <c r="V243" s="54" t="s">
        <v>7</v>
      </c>
      <c r="W243" s="55" t="s">
        <v>8</v>
      </c>
      <c r="X243" s="17" t="s">
        <v>9</v>
      </c>
      <c r="Y243" s="1" t="s">
        <v>7</v>
      </c>
    </row>
    <row r="244" spans="1:252" x14ac:dyDescent="0.15">
      <c r="A244" s="37" t="s">
        <v>58</v>
      </c>
      <c r="B244" s="106"/>
      <c r="C244" s="3"/>
      <c r="D244" s="61"/>
      <c r="E244" s="62" t="s">
        <v>103</v>
      </c>
      <c r="F244" s="61"/>
      <c r="G244" s="62" t="s">
        <v>308</v>
      </c>
      <c r="H244" s="61"/>
      <c r="I244" s="62" t="s">
        <v>309</v>
      </c>
      <c r="J244" s="61"/>
      <c r="K244" s="62"/>
      <c r="L244" s="61"/>
      <c r="M244" s="62"/>
      <c r="N244" s="61"/>
      <c r="O244" s="62"/>
      <c r="P244" s="61"/>
      <c r="Q244" s="62"/>
      <c r="R244" s="26" t="s">
        <v>10</v>
      </c>
      <c r="S244" s="28" t="s">
        <v>11</v>
      </c>
      <c r="T244" s="20" t="s">
        <v>12</v>
      </c>
      <c r="U244" s="21" t="s">
        <v>13</v>
      </c>
      <c r="V244" s="56" t="s">
        <v>8</v>
      </c>
      <c r="W244" s="51" t="s">
        <v>14</v>
      </c>
      <c r="X244" s="22" t="s">
        <v>15</v>
      </c>
      <c r="Y244" s="4" t="s">
        <v>16</v>
      </c>
    </row>
    <row r="245" spans="1:252" ht="17.25" x14ac:dyDescent="0.2">
      <c r="A245" s="36"/>
      <c r="B245" s="109" t="s">
        <v>218</v>
      </c>
      <c r="C245" s="5"/>
      <c r="D245" s="63"/>
      <c r="E245" s="64">
        <v>1780</v>
      </c>
      <c r="F245" s="65"/>
      <c r="G245" s="64">
        <v>1008</v>
      </c>
      <c r="H245" s="65"/>
      <c r="I245" s="64">
        <v>235</v>
      </c>
      <c r="J245" s="65"/>
      <c r="K245" s="64"/>
      <c r="L245" s="66"/>
      <c r="M245" s="64"/>
      <c r="N245" s="66"/>
      <c r="O245" s="64"/>
      <c r="P245" s="66"/>
      <c r="Q245" s="64"/>
      <c r="R245" s="97">
        <f t="shared" ref="R245:R253" si="10">SUM(E245:Q245)</f>
        <v>3023</v>
      </c>
      <c r="S245" s="29">
        <v>100</v>
      </c>
      <c r="T245" s="7">
        <v>0</v>
      </c>
      <c r="U245" s="7">
        <v>0</v>
      </c>
      <c r="V245" s="52">
        <v>59</v>
      </c>
      <c r="W245" s="53">
        <v>3082</v>
      </c>
      <c r="X245" s="7">
        <v>0</v>
      </c>
      <c r="Y245" s="6">
        <v>1.1200000000000001</v>
      </c>
    </row>
    <row r="246" spans="1:252" ht="17.25" x14ac:dyDescent="0.2">
      <c r="A246" s="35"/>
      <c r="B246" s="107" t="s">
        <v>219</v>
      </c>
      <c r="C246" s="5"/>
      <c r="D246" s="63"/>
      <c r="E246" s="64">
        <v>2335</v>
      </c>
      <c r="F246" s="65"/>
      <c r="G246" s="64">
        <v>573</v>
      </c>
      <c r="H246" s="65"/>
      <c r="I246" s="64">
        <v>332</v>
      </c>
      <c r="J246" s="65"/>
      <c r="K246" s="64"/>
      <c r="L246" s="65"/>
      <c r="M246" s="64"/>
      <c r="N246" s="65"/>
      <c r="O246" s="64"/>
      <c r="P246" s="65"/>
      <c r="Q246" s="64"/>
      <c r="R246" s="99">
        <f t="shared" ref="R246:R248" si="11">SUM(E246:Q246)</f>
        <v>3240</v>
      </c>
      <c r="S246" s="29">
        <v>100</v>
      </c>
      <c r="T246" s="7">
        <v>0</v>
      </c>
      <c r="U246" s="7">
        <v>0</v>
      </c>
      <c r="V246" s="52">
        <v>81</v>
      </c>
      <c r="W246" s="53">
        <v>3321</v>
      </c>
      <c r="X246" s="7">
        <v>0</v>
      </c>
      <c r="Y246" s="6">
        <v>1.24</v>
      </c>
    </row>
    <row r="247" spans="1:252" ht="17.25" x14ac:dyDescent="0.2">
      <c r="A247" s="35"/>
      <c r="B247" s="107" t="s">
        <v>220</v>
      </c>
      <c r="C247" s="5"/>
      <c r="D247" s="63"/>
      <c r="E247" s="64">
        <v>3615</v>
      </c>
      <c r="F247" s="65"/>
      <c r="G247" s="64">
        <v>1371</v>
      </c>
      <c r="H247" s="65"/>
      <c r="I247" s="64">
        <v>1224</v>
      </c>
      <c r="J247" s="65"/>
      <c r="K247" s="64"/>
      <c r="L247" s="65"/>
      <c r="M247" s="64"/>
      <c r="N247" s="65"/>
      <c r="O247" s="64"/>
      <c r="P247" s="65"/>
      <c r="Q247" s="64"/>
      <c r="R247" s="99">
        <f t="shared" si="11"/>
        <v>6210</v>
      </c>
      <c r="S247" s="29">
        <v>100</v>
      </c>
      <c r="T247" s="7">
        <v>0</v>
      </c>
      <c r="U247" s="7">
        <v>0</v>
      </c>
      <c r="V247" s="52">
        <v>109</v>
      </c>
      <c r="W247" s="53">
        <v>6319</v>
      </c>
      <c r="X247" s="7">
        <v>0</v>
      </c>
      <c r="Y247" s="6">
        <v>1.33</v>
      </c>
    </row>
    <row r="248" spans="1:252" ht="17.25" x14ac:dyDescent="0.2">
      <c r="A248" s="35"/>
      <c r="B248" s="107" t="s">
        <v>221</v>
      </c>
      <c r="C248" s="5"/>
      <c r="D248" s="63"/>
      <c r="E248" s="64">
        <v>1501</v>
      </c>
      <c r="F248" s="65"/>
      <c r="G248" s="64">
        <v>506</v>
      </c>
      <c r="H248" s="65"/>
      <c r="I248" s="64">
        <v>193</v>
      </c>
      <c r="J248" s="65"/>
      <c r="K248" s="64"/>
      <c r="L248" s="65"/>
      <c r="M248" s="64"/>
      <c r="N248" s="65"/>
      <c r="O248" s="64"/>
      <c r="P248" s="65"/>
      <c r="Q248" s="64"/>
      <c r="R248" s="99">
        <f t="shared" si="11"/>
        <v>2200</v>
      </c>
      <c r="S248" s="29">
        <v>100</v>
      </c>
      <c r="T248" s="7">
        <v>0</v>
      </c>
      <c r="U248" s="7">
        <v>0</v>
      </c>
      <c r="V248" s="52">
        <v>48</v>
      </c>
      <c r="W248" s="53">
        <v>2248</v>
      </c>
      <c r="X248" s="7">
        <v>0</v>
      </c>
      <c r="Y248" s="6">
        <v>1.35</v>
      </c>
    </row>
    <row r="249" spans="1:252" ht="17.25" x14ac:dyDescent="0.2">
      <c r="A249" s="35"/>
      <c r="B249" s="107" t="s">
        <v>222</v>
      </c>
      <c r="C249" s="5"/>
      <c r="D249" s="63"/>
      <c r="E249" s="64">
        <v>1879</v>
      </c>
      <c r="F249" s="65"/>
      <c r="G249" s="64">
        <v>622</v>
      </c>
      <c r="H249" s="65"/>
      <c r="I249" s="64">
        <v>179</v>
      </c>
      <c r="J249" s="65"/>
      <c r="K249" s="64"/>
      <c r="L249" s="65"/>
      <c r="M249" s="64"/>
      <c r="N249" s="65"/>
      <c r="O249" s="64"/>
      <c r="P249" s="65"/>
      <c r="Q249" s="64"/>
      <c r="R249" s="99">
        <f t="shared" si="10"/>
        <v>2680</v>
      </c>
      <c r="S249" s="29">
        <v>100</v>
      </c>
      <c r="T249" s="7">
        <v>0</v>
      </c>
      <c r="U249" s="7">
        <v>0</v>
      </c>
      <c r="V249" s="52">
        <v>47</v>
      </c>
      <c r="W249" s="53">
        <v>2727</v>
      </c>
      <c r="X249" s="7">
        <v>0</v>
      </c>
      <c r="Y249" s="6">
        <v>0.78</v>
      </c>
    </row>
    <row r="250" spans="1:252" ht="17.25" x14ac:dyDescent="0.2">
      <c r="A250" s="35"/>
      <c r="B250" s="107" t="s">
        <v>223</v>
      </c>
      <c r="C250" s="5"/>
      <c r="D250" s="63"/>
      <c r="E250" s="64">
        <v>4409</v>
      </c>
      <c r="F250" s="65"/>
      <c r="G250" s="64">
        <v>1297</v>
      </c>
      <c r="H250" s="65"/>
      <c r="I250" s="64">
        <v>677</v>
      </c>
      <c r="J250" s="65"/>
      <c r="K250" s="64"/>
      <c r="L250" s="65"/>
      <c r="M250" s="64"/>
      <c r="N250" s="65"/>
      <c r="O250" s="64"/>
      <c r="P250" s="65"/>
      <c r="Q250" s="64"/>
      <c r="R250" s="99">
        <f t="shared" si="10"/>
        <v>6383</v>
      </c>
      <c r="S250" s="29">
        <v>100</v>
      </c>
      <c r="T250" s="7">
        <v>0</v>
      </c>
      <c r="U250" s="7">
        <v>0</v>
      </c>
      <c r="V250" s="52">
        <v>153</v>
      </c>
      <c r="W250" s="53">
        <v>6536</v>
      </c>
      <c r="X250" s="7">
        <v>0</v>
      </c>
      <c r="Y250" s="6">
        <v>1.21</v>
      </c>
    </row>
    <row r="251" spans="1:252" ht="17.25" x14ac:dyDescent="0.2">
      <c r="A251" s="35"/>
      <c r="B251" s="107" t="s">
        <v>224</v>
      </c>
      <c r="C251" s="5"/>
      <c r="D251" s="63"/>
      <c r="E251" s="64">
        <v>2534</v>
      </c>
      <c r="F251" s="65"/>
      <c r="G251" s="64">
        <v>715</v>
      </c>
      <c r="H251" s="65"/>
      <c r="I251" s="64">
        <v>241</v>
      </c>
      <c r="J251" s="65"/>
      <c r="K251" s="64"/>
      <c r="L251" s="65"/>
      <c r="M251" s="64"/>
      <c r="N251" s="65"/>
      <c r="O251" s="64"/>
      <c r="P251" s="65"/>
      <c r="Q251" s="64"/>
      <c r="R251" s="99">
        <f t="shared" si="10"/>
        <v>3490</v>
      </c>
      <c r="S251" s="29">
        <v>100</v>
      </c>
      <c r="T251" s="7">
        <v>0</v>
      </c>
      <c r="U251" s="7">
        <v>0</v>
      </c>
      <c r="V251" s="52">
        <v>81</v>
      </c>
      <c r="W251" s="53">
        <v>3571</v>
      </c>
      <c r="X251" s="7">
        <v>0</v>
      </c>
      <c r="Y251" s="6">
        <v>1.46</v>
      </c>
    </row>
    <row r="252" spans="1:252" ht="17.25" x14ac:dyDescent="0.2">
      <c r="A252" s="35"/>
      <c r="B252" s="107" t="s">
        <v>225</v>
      </c>
      <c r="C252" s="5"/>
      <c r="D252" s="63"/>
      <c r="E252" s="64">
        <v>2524</v>
      </c>
      <c r="F252" s="65"/>
      <c r="G252" s="64">
        <v>1231</v>
      </c>
      <c r="H252" s="65"/>
      <c r="I252" s="64">
        <v>200</v>
      </c>
      <c r="J252" s="65"/>
      <c r="K252" s="64"/>
      <c r="L252" s="65"/>
      <c r="M252" s="64"/>
      <c r="N252" s="65"/>
      <c r="O252" s="64"/>
      <c r="P252" s="65"/>
      <c r="Q252" s="64"/>
      <c r="R252" s="99">
        <f t="shared" si="10"/>
        <v>3955</v>
      </c>
      <c r="S252" s="29">
        <v>100</v>
      </c>
      <c r="T252" s="7">
        <v>0</v>
      </c>
      <c r="U252" s="7">
        <v>0</v>
      </c>
      <c r="V252" s="52">
        <v>61</v>
      </c>
      <c r="W252" s="53">
        <v>4016</v>
      </c>
      <c r="X252" s="7">
        <v>0</v>
      </c>
      <c r="Y252" s="6">
        <v>1.26</v>
      </c>
    </row>
    <row r="253" spans="1:252" ht="17.25" x14ac:dyDescent="0.2">
      <c r="A253" s="35"/>
      <c r="B253" s="112" t="s">
        <v>310</v>
      </c>
      <c r="C253" s="31">
        <v>2</v>
      </c>
      <c r="D253" s="63"/>
      <c r="E253" s="50">
        <f>SUM(E245:E252)</f>
        <v>20577</v>
      </c>
      <c r="F253" s="65"/>
      <c r="G253" s="50">
        <f>SUM(G245:G252)</f>
        <v>7323</v>
      </c>
      <c r="H253" s="65"/>
      <c r="I253" s="50">
        <f>SUM(I245:I252)</f>
        <v>3281</v>
      </c>
      <c r="J253" s="65"/>
      <c r="K253" s="50"/>
      <c r="L253" s="65"/>
      <c r="M253" s="50"/>
      <c r="N253" s="65"/>
      <c r="O253" s="50"/>
      <c r="P253" s="65"/>
      <c r="Q253" s="50"/>
      <c r="R253" s="97">
        <f t="shared" si="10"/>
        <v>31181</v>
      </c>
      <c r="S253" s="29">
        <v>100</v>
      </c>
      <c r="T253" s="8">
        <v>0</v>
      </c>
      <c r="U253" s="8">
        <v>0</v>
      </c>
      <c r="V253" s="53">
        <f>SUM(V244:V252)</f>
        <v>639</v>
      </c>
      <c r="W253" s="53">
        <f>SUM(W244:W252)</f>
        <v>31820</v>
      </c>
      <c r="X253" s="8">
        <v>0</v>
      </c>
      <c r="Y253" s="29">
        <v>1.23</v>
      </c>
    </row>
    <row r="254" spans="1:252" x14ac:dyDescent="0.15">
      <c r="A254" s="87"/>
      <c r="B254" s="110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</row>
    <row r="255" spans="1:252" ht="14.25" x14ac:dyDescent="0.15">
      <c r="A255" s="88"/>
      <c r="B255" s="111" t="s">
        <v>150</v>
      </c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AA255" s="86"/>
      <c r="AZ255" s="86"/>
      <c r="BY255" s="86"/>
      <c r="CX255" s="86"/>
      <c r="DW255" s="86"/>
      <c r="EV255" s="86"/>
      <c r="FU255" s="86"/>
      <c r="GT255" s="86"/>
      <c r="HS255" s="86"/>
      <c r="IR255" s="86"/>
    </row>
    <row r="256" spans="1:252" x14ac:dyDescent="0.15">
      <c r="A256" s="36" t="s">
        <v>3</v>
      </c>
      <c r="B256" s="108"/>
      <c r="C256" s="2" t="s">
        <v>4</v>
      </c>
      <c r="D256" s="59">
        <v>1</v>
      </c>
      <c r="E256" s="60" t="s">
        <v>19</v>
      </c>
      <c r="F256" s="59">
        <v>2</v>
      </c>
      <c r="G256" s="60" t="s">
        <v>17</v>
      </c>
      <c r="H256" s="59">
        <v>3</v>
      </c>
      <c r="I256" s="60" t="s">
        <v>295</v>
      </c>
      <c r="J256" s="59"/>
      <c r="K256" s="60"/>
      <c r="L256" s="59"/>
      <c r="M256" s="60"/>
      <c r="N256" s="59"/>
      <c r="O256" s="60"/>
      <c r="P256" s="59"/>
      <c r="Q256" s="60"/>
      <c r="R256" s="25"/>
      <c r="S256" s="25"/>
      <c r="T256" s="14" t="s">
        <v>5</v>
      </c>
      <c r="U256" s="15" t="s">
        <v>6</v>
      </c>
      <c r="V256" s="54" t="s">
        <v>7</v>
      </c>
      <c r="W256" s="55" t="s">
        <v>8</v>
      </c>
      <c r="X256" s="17" t="s">
        <v>9</v>
      </c>
      <c r="Y256" s="1" t="s">
        <v>7</v>
      </c>
    </row>
    <row r="257" spans="1:25" x14ac:dyDescent="0.15">
      <c r="A257" s="37" t="s">
        <v>58</v>
      </c>
      <c r="B257" s="106"/>
      <c r="C257" s="3"/>
      <c r="D257" s="61"/>
      <c r="E257" s="62" t="s">
        <v>311</v>
      </c>
      <c r="F257" s="61"/>
      <c r="G257" s="62" t="s">
        <v>312</v>
      </c>
      <c r="H257" s="61"/>
      <c r="I257" s="62" t="s">
        <v>313</v>
      </c>
      <c r="J257" s="61"/>
      <c r="K257" s="62"/>
      <c r="L257" s="61"/>
      <c r="M257" s="62"/>
      <c r="N257" s="61"/>
      <c r="O257" s="62"/>
      <c r="P257" s="61"/>
      <c r="Q257" s="62"/>
      <c r="R257" s="26" t="s">
        <v>10</v>
      </c>
      <c r="S257" s="28" t="s">
        <v>11</v>
      </c>
      <c r="T257" s="20" t="s">
        <v>12</v>
      </c>
      <c r="U257" s="21" t="s">
        <v>13</v>
      </c>
      <c r="V257" s="56" t="s">
        <v>8</v>
      </c>
      <c r="W257" s="51" t="s">
        <v>14</v>
      </c>
      <c r="X257" s="22" t="s">
        <v>15</v>
      </c>
      <c r="Y257" s="4" t="s">
        <v>16</v>
      </c>
    </row>
    <row r="258" spans="1:25" ht="17.25" x14ac:dyDescent="0.2">
      <c r="A258" s="35"/>
      <c r="B258" s="107" t="s">
        <v>227</v>
      </c>
      <c r="C258" s="5"/>
      <c r="D258" s="63"/>
      <c r="E258" s="64">
        <v>10383</v>
      </c>
      <c r="F258" s="65"/>
      <c r="G258" s="64">
        <v>9479</v>
      </c>
      <c r="H258" s="65"/>
      <c r="I258" s="64">
        <v>1574</v>
      </c>
      <c r="J258" s="65"/>
      <c r="K258" s="64"/>
      <c r="L258" s="65"/>
      <c r="M258" s="67"/>
      <c r="N258" s="65"/>
      <c r="O258" s="67"/>
      <c r="P258" s="65"/>
      <c r="Q258" s="67"/>
      <c r="R258" s="97">
        <f>SUM(E258:Q258)</f>
        <v>21436</v>
      </c>
      <c r="S258" s="29">
        <v>100</v>
      </c>
      <c r="T258" s="7">
        <v>0</v>
      </c>
      <c r="U258" s="7">
        <v>0</v>
      </c>
      <c r="V258" s="52">
        <v>862</v>
      </c>
      <c r="W258" s="53">
        <v>22298</v>
      </c>
      <c r="X258" s="7">
        <v>0</v>
      </c>
      <c r="Y258" s="6">
        <v>3.97</v>
      </c>
    </row>
    <row r="259" spans="1:25" ht="17.25" x14ac:dyDescent="0.2">
      <c r="A259" s="35"/>
      <c r="B259" s="112" t="s">
        <v>155</v>
      </c>
      <c r="C259" s="31">
        <v>1</v>
      </c>
      <c r="D259" s="63"/>
      <c r="E259" s="71">
        <f>SUM(E257:E258)</f>
        <v>10383</v>
      </c>
      <c r="F259" s="66"/>
      <c r="G259" s="71">
        <f>SUM(G257:G258)</f>
        <v>9479</v>
      </c>
      <c r="H259" s="66"/>
      <c r="I259" s="71">
        <f>SUM(I257:I258)</f>
        <v>1574</v>
      </c>
      <c r="J259" s="66"/>
      <c r="K259" s="71"/>
      <c r="L259" s="66"/>
      <c r="M259" s="71"/>
      <c r="N259" s="66"/>
      <c r="O259" s="71"/>
      <c r="P259" s="66"/>
      <c r="Q259" s="50"/>
      <c r="R259" s="99">
        <f t="shared" ref="R259" si="12">SUM(E259:Q259)</f>
        <v>21436</v>
      </c>
      <c r="S259" s="29">
        <v>100</v>
      </c>
      <c r="T259" s="8">
        <v>0</v>
      </c>
      <c r="U259" s="8">
        <v>0</v>
      </c>
      <c r="V259" s="53">
        <v>862</v>
      </c>
      <c r="W259" s="53">
        <f>SUM(W257:W258)</f>
        <v>22298</v>
      </c>
      <c r="X259" s="8">
        <v>0</v>
      </c>
      <c r="Y259" s="29">
        <v>3.97</v>
      </c>
    </row>
    <row r="261" spans="1:25" ht="17.25" x14ac:dyDescent="0.2">
      <c r="A261" s="41" t="s">
        <v>70</v>
      </c>
    </row>
    <row r="262" spans="1:25" x14ac:dyDescent="0.15">
      <c r="B262" s="113" t="s">
        <v>71</v>
      </c>
      <c r="C262" s="90"/>
      <c r="D262" s="90"/>
      <c r="E262" s="92" t="s">
        <v>72</v>
      </c>
      <c r="F262" s="89"/>
      <c r="G262" s="93" t="s">
        <v>75</v>
      </c>
      <c r="H262" s="91"/>
      <c r="I262" s="92" t="s">
        <v>72</v>
      </c>
      <c r="J262" s="89"/>
      <c r="K262" s="93" t="s">
        <v>75</v>
      </c>
      <c r="L262" s="91"/>
    </row>
  </sheetData>
  <phoneticPr fontId="3"/>
  <pageMargins left="0.19685039370078741" right="0.19685039370078741" top="0.98425196850393704" bottom="0.6692913385826772" header="0.51181102362204722" footer="0.51181102362204722"/>
  <pageSetup paperSize="9" scale="58" orientation="landscape" horizontalDpi="300" verticalDpi="300" r:id="rId1"/>
  <headerFooter alignWithMargins="0"/>
  <rowBreaks count="4" manualBreakCount="4">
    <brk id="55" max="23" man="1"/>
    <brk id="112" max="23" man="1"/>
    <brk id="166" max="23" man="1"/>
    <brk id="21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kengik</vt:lpstr>
      <vt:lpstr>A201.</vt:lpstr>
      <vt:lpstr>kengik!Print_Area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2018-11-27T00:12:10Z</cp:lastPrinted>
  <dcterms:created xsi:type="dcterms:W3CDTF">2018-11-06T01:14:22Z</dcterms:created>
  <dcterms:modified xsi:type="dcterms:W3CDTF">2018-11-29T06:03:46Z</dcterms:modified>
</cp:coreProperties>
</file>