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X0705001.mobara.local\茂原市役所\10.都市建設部\下水道課\業務係\回答\国・県・他市\H27\県\1月26日公営企業に係る「経営比較分析表」の分析等について（依頼）\H282.10データの差替え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<sst xmlns="http://schemas.openxmlformats.org/spreadsheetml/2006/main" count="221" uniqueCount="111">
  <si>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</si>
  <si>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</si>
  <si>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</si>
  <si>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</si>
  <si>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</si>
  <si>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</si>
  <si>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</si>
  <si>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</si>
  <si>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</si>
  <si>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</si>
  <si>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</si>
  <si>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</si>
  <si>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</si>
  <si>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</si>
  <si>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</si>
  <si>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</si>
  <si>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</si>
  <si>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</si>
  <si>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</si>
  <si>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</si>
  <si>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</si>
  <si>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</si>
  <si>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</si>
  <si>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</si>
  <si>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</si>
  <si>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</si>
  <si>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</si>
  <si>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</si>
  <si>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</si>
  <si>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</si>
  <si>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</si>
  <si>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</si>
  <si>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</si>
  <si>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</si>
  <si>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</si>
  <si>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</si>
  <si>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</si>
  <si>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</si>
  <si>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</si>
  <si>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</si>
  <si>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</si>
  <si>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</si>
  <si>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</si>
  <si>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</si>
  <si>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</si>
  <si>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</si>
  <si>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</si>
  <si>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</si>
  <si>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</si>
  <si>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</si>
  <si>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</si>
  <si>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</si>
  <si>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</si>
  <si>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</si>
  <si>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</si>
  <si>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</si>
  <si>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</si>
  <si>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</si>
  <si>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</si>
  <si>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</si>
  <si>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</si>
  <si>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</si>
  <si>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</si>
  <si>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</si>
  <si>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</si>
  <si>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</si>
  <si>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</si>
  <si>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</si>
  <si>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</si>
  <si>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</si>
  <si>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</si>
  <si>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</si>
  <si>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</si>
  <si>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</si>
  <si>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</si>
  <si>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</si>
  <si>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</si>
  <si>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</si>
  <si>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</si>
  <si>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</si>
  <si>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</si>
  <si>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</si>
  <si>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</si>
  <si>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</si>
  <si>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</si>
  <si>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</si>
  <si>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</si>
  <si>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</si>
  <si>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</si>
  <si>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</si>
  <si>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</si>
  <si>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</si>
  <si>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</si>
  <si>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</si>
  <si>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</si>
  <si>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</si>
  <si>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茂原市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</si>
  <si>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</si>
  <si>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</si>
  <si>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</si>
  <si>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</si>
  <si>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</si>
  <si>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</si>
  <si>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</si>
  <si>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</si>
  <si>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</si>
  <si>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</si>
  <si>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</si>
  <si>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法非適用企業であるため、有形固定資産減価償却について把握がされておらず、現状では正しい分析は出来ない。
但し、汚水処理費の分析において、経年劣化による施設改修費用が増額傾向にある。</t>
    <phoneticPr fontId="4"/>
  </si>
  <si>
    <t>①収益的収支比率については100％に満たないため経営改善が必要、但し経年比較においては改善傾向が見られる。
②企業債残高対事業規模比率については、全国平均値比較、類似団体比較ともに、過少投資となっている。
③経費回収率は100％に満たないが、全国平均値比較、類似団体比較ともに上回っている。
④汚水処理原価については、全国平均値比較、類似団体比較ともに原価が高いという状況にあり、効率的な汚水処理、有収水量増加の取組等の経営改善を必要とする。
⑤施設利用率については、全国平均値比較、類似団体比較においてともに上回っており、現有処理施設の規模はほぼ適正である。
⑥水洗化率においては100％に満たないが、全国平均値、、類似団体比較ともに上回っており、水質保全の観点からはほぼ適正である。</t>
    <phoneticPr fontId="4"/>
  </si>
  <si>
    <t>下水道事業を継続させていくためには、収益的収支比率を100％以上にする必要がある。
100％に満たない原因としては、汚水処理原価が高いという点があげられる。
汚水処理原価にかかる部分で、まず汚水処理費について、経年比較においては、投資過少の影響で起債償還にかかる経費が減少しているため、全体金額としては減額傾向にあるが、施設の経年劣化により維持管理費が増額傾向にあるため、現在取り組んでいる公営企業法適化による資産調査により、現有固定資産状況を正確に把握し、計画的かつ効率的な施設設備の更新を行う。　また、有収水量については、水洗化率がほぼ適正にもかかわらず、経年比較において横ばい、若しくは減少傾向にある。主には大口の企業撤退が要因に挙げられるが、今後の整備においては費用対効果の検証を行う。</t>
    <rPh sb="134" eb="136">
      <t>ゲンショウ</t>
    </rPh>
    <rPh sb="238" eb="240">
      <t>シセツ</t>
    </rPh>
    <rPh sb="240" eb="242">
      <t>セツビ</t>
    </rPh>
    <rPh sb="246" eb="247">
      <t>オコナ</t>
    </rPh>
    <rPh sb="344" eb="345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</si>
</sst>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0.15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98672"/>
        <c:axId val="172699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0.04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98672"/>
        <c:axId val="172699064"/>
      </c:lineChart>
      <c:dateAx>
        <c:axId val="17269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699064"/>
        <c:crosses val="autoZero"/>
        <c:auto val="1"/>
        <c:lblOffset val="100"/>
        <c:baseTimeUnit val="years"/>
      </c:dateAx>
      <c:valAx>
        <c:axId val="172699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69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80.599999999999994</c:v>
                </c:pt>
                <c:pt idx="1">
                  <c:v>78.58</c:v>
                </c:pt>
                <c:pt idx="2">
                  <c:v>78.16</c:v>
                </c:pt>
                <c:pt idx="3">
                  <c:v>78.650000000000006</c:v>
                </c:pt>
                <c:pt idx="4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73496"/>
        <c:axId val="17377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62.39</c:v>
                </c:pt>
                <c:pt idx="1">
                  <c:v>62.55</c:v>
                </c:pt>
                <c:pt idx="2">
                  <c:v>62.27</c:v>
                </c:pt>
                <c:pt idx="3">
                  <c:v>64.12</c:v>
                </c:pt>
                <c:pt idx="4">
                  <c:v>64.87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773496"/>
        <c:axId val="173773888"/>
      </c:lineChart>
      <c:dateAx>
        <c:axId val="173773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773888"/>
        <c:crosses val="autoZero"/>
        <c:auto val="1"/>
        <c:lblOffset val="100"/>
        <c:baseTimeUnit val="years"/>
      </c:dateAx>
      <c:valAx>
        <c:axId val="17377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773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92.3</c:v>
                </c:pt>
                <c:pt idx="1">
                  <c:v>92.4</c:v>
                </c:pt>
                <c:pt idx="2">
                  <c:v>92.5</c:v>
                </c:pt>
                <c:pt idx="3">
                  <c:v>92.7</c:v>
                </c:pt>
                <c:pt idx="4">
                  <c:v>92.5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75064"/>
        <c:axId val="1737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89.79</c:v>
                </c:pt>
                <c:pt idx="1">
                  <c:v>90.26</c:v>
                </c:pt>
                <c:pt idx="2">
                  <c:v>90.69</c:v>
                </c:pt>
                <c:pt idx="3">
                  <c:v>90.91</c:v>
                </c:pt>
                <c:pt idx="4">
                  <c:v>91.11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775064"/>
        <c:axId val="173775456"/>
      </c:lineChart>
      <c:dateAx>
        <c:axId val="173775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775456"/>
        <c:crosses val="autoZero"/>
        <c:auto val="1"/>
        <c:lblOffset val="100"/>
        <c:baseTimeUnit val="years"/>
      </c:dateAx>
      <c:valAx>
        <c:axId val="1737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77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83.1</c:v>
                </c:pt>
                <c:pt idx="1">
                  <c:v>99.18</c:v>
                </c:pt>
                <c:pt idx="2">
                  <c:v>94.06</c:v>
                </c:pt>
                <c:pt idx="3">
                  <c:v>104.54</c:v>
                </c:pt>
                <c:pt idx="4">
                  <c:v>97.78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00240"/>
        <c:axId val="17270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700240"/>
        <c:axId val="172700632"/>
      </c:lineChart>
      <c:dateAx>
        <c:axId val="17270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700632"/>
        <c:crosses val="autoZero"/>
        <c:auto val="1"/>
        <c:lblOffset val="100"/>
        <c:baseTimeUnit val="years"/>
      </c:dateAx>
      <c:valAx>
        <c:axId val="17270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70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07168"/>
        <c:axId val="17330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07168"/>
        <c:axId val="173307560"/>
      </c:lineChart>
      <c:dateAx>
        <c:axId val="17330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07560"/>
        <c:crosses val="autoZero"/>
        <c:auto val="1"/>
        <c:lblOffset val="100"/>
        <c:baseTimeUnit val="years"/>
      </c:dateAx>
      <c:valAx>
        <c:axId val="17330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30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09128"/>
        <c:axId val="17330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09128"/>
        <c:axId val="173309520"/>
      </c:lineChart>
      <c:dateAx>
        <c:axId val="173309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09520"/>
        <c:crosses val="autoZero"/>
        <c:auto val="1"/>
        <c:lblOffset val="100"/>
        <c:baseTimeUnit val="years"/>
      </c:dateAx>
      <c:valAx>
        <c:axId val="17330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309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69648"/>
        <c:axId val="173370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69648"/>
        <c:axId val="173370040"/>
      </c:lineChart>
      <c:dateAx>
        <c:axId val="17336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70040"/>
        <c:crosses val="autoZero"/>
        <c:auto val="1"/>
        <c:lblOffset val="100"/>
        <c:baseTimeUnit val="years"/>
      </c:dateAx>
      <c:valAx>
        <c:axId val="173370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36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1216"/>
        <c:axId val="173371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1216"/>
        <c:axId val="173371608"/>
      </c:lineChart>
      <c:dateAx>
        <c:axId val="17337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71608"/>
        <c:crosses val="autoZero"/>
        <c:auto val="1"/>
        <c:lblOffset val="100"/>
        <c:baseTimeUnit val="years"/>
      </c:dateAx>
      <c:valAx>
        <c:axId val="173371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37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782.06</c:v>
                </c:pt>
                <c:pt idx="1">
                  <c:v>612.24</c:v>
                </c:pt>
                <c:pt idx="2">
                  <c:v>576.6</c:v>
                </c:pt>
                <c:pt idx="3">
                  <c:v>524.70000000000005</c:v>
                </c:pt>
                <c:pt idx="4">
                  <c:v>482.17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69256"/>
        <c:axId val="17336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980.73</c:v>
                </c:pt>
                <c:pt idx="1">
                  <c:v>936.66</c:v>
                </c:pt>
                <c:pt idx="2">
                  <c:v>918.88</c:v>
                </c:pt>
                <c:pt idx="3">
                  <c:v>885.97</c:v>
                </c:pt>
                <c:pt idx="4">
                  <c:v>854.16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69256"/>
        <c:axId val="173368864"/>
      </c:lineChart>
      <c:dateAx>
        <c:axId val="173369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68864"/>
        <c:crosses val="autoZero"/>
        <c:auto val="1"/>
        <c:lblOffset val="100"/>
        <c:baseTimeUnit val="years"/>
      </c:dateAx>
      <c:valAx>
        <c:axId val="17336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369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83.72</c:v>
                </c:pt>
                <c:pt idx="1">
                  <c:v>101.47</c:v>
                </c:pt>
                <c:pt idx="2">
                  <c:v>94.23</c:v>
                </c:pt>
                <c:pt idx="3">
                  <c:v>101.9</c:v>
                </c:pt>
                <c:pt idx="4">
                  <c:v>99.24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44384"/>
        <c:axId val="17354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88.45</c:v>
                </c:pt>
                <c:pt idx="1">
                  <c:v>88.44</c:v>
                </c:pt>
                <c:pt idx="2">
                  <c:v>88.2</c:v>
                </c:pt>
                <c:pt idx="3">
                  <c:v>89.94</c:v>
                </c:pt>
                <c:pt idx="4">
                  <c:v>93.13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44384"/>
        <c:axId val="173544776"/>
      </c:lineChart>
      <c:dateAx>
        <c:axId val="17354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544776"/>
        <c:crosses val="autoZero"/>
        <c:auto val="1"/>
        <c:lblOffset val="100"/>
        <c:baseTimeUnit val="years"/>
      </c:dateAx>
      <c:valAx>
        <c:axId val="17354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54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228.15</c:v>
                </c:pt>
                <c:pt idx="1">
                  <c:v>186.74</c:v>
                </c:pt>
                <c:pt idx="2">
                  <c:v>199.67</c:v>
                </c:pt>
                <c:pt idx="3">
                  <c:v>184.14</c:v>
                </c:pt>
                <c:pt idx="4">
                  <c:v>192.6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45952"/>
        <c:axId val="17354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167.63</c:v>
                </c:pt>
                <c:pt idx="1">
                  <c:v>169.89</c:v>
                </c:pt>
                <c:pt idx="2">
                  <c:v>171.78</c:v>
                </c:pt>
                <c:pt idx="3">
                  <c:v>168.57</c:v>
                </c:pt>
                <c:pt idx="4">
                  <c:v>167.97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45952"/>
        <c:axId val="173546344"/>
      </c:lineChart>
      <c:dateAx>
        <c:axId val="17354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546344"/>
        <c:crosses val="autoZero"/>
        <c:auto val="1"/>
        <c:lblOffset val="100"/>
        <c:baseTimeUnit val="years"/>
      </c:dateAx>
      <c:valAx>
        <c:axId val="17354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54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18" zoomScale="85" zoomScaleNormal="85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千葉県　茂原市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Bd1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91855</v>
      </c>
      <c r="AM8" s="47"/>
      <c r="AN8" s="47"/>
      <c r="AO8" s="47"/>
      <c r="AP8" s="47"/>
      <c r="AQ8" s="47"/>
      <c r="AR8" s="47"/>
      <c r="AS8" s="47"/>
      <c r="AT8" s="43">
        <f>データ!S6</f>
        <v>99.92</v>
      </c>
      <c r="AU8" s="43"/>
      <c r="AV8" s="43"/>
      <c r="AW8" s="43"/>
      <c r="AX8" s="43"/>
      <c r="AY8" s="43"/>
      <c r="AZ8" s="43"/>
      <c r="BA8" s="43"/>
      <c r="BB8" s="43">
        <f>データ!T6</f>
        <v>919.29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33.81</v>
      </c>
      <c r="Q10" s="43"/>
      <c r="R10" s="43"/>
      <c r="S10" s="43"/>
      <c r="T10" s="43"/>
      <c r="U10" s="43"/>
      <c r="V10" s="43"/>
      <c r="W10" s="43">
        <f>データ!P6</f>
        <v>78.72</v>
      </c>
      <c r="X10" s="43"/>
      <c r="Y10" s="43"/>
      <c r="Z10" s="43"/>
      <c r="AA10" s="43"/>
      <c r="AB10" s="43"/>
      <c r="AC10" s="43"/>
      <c r="AD10" s="47">
        <f>データ!Q6</f>
        <v>3024</v>
      </c>
      <c r="AE10" s="47"/>
      <c r="AF10" s="47"/>
      <c r="AG10" s="47"/>
      <c r="AH10" s="47"/>
      <c r="AI10" s="47"/>
      <c r="AJ10" s="47"/>
      <c r="AK10" s="2"/>
      <c r="AL10" s="47">
        <f>データ!U6</f>
        <v>30988</v>
      </c>
      <c r="AM10" s="47"/>
      <c r="AN10" s="47"/>
      <c r="AO10" s="47"/>
      <c r="AP10" s="47"/>
      <c r="AQ10" s="47"/>
      <c r="AR10" s="47"/>
      <c r="AS10" s="47"/>
      <c r="AT10" s="43">
        <f>データ!V6</f>
        <v>8.0399999999999991</v>
      </c>
      <c r="AU10" s="43"/>
      <c r="AV10" s="43"/>
      <c r="AW10" s="43"/>
      <c r="AX10" s="43"/>
      <c r="AY10" s="43"/>
      <c r="AZ10" s="43"/>
      <c r="BA10" s="43"/>
      <c r="BB10" s="43">
        <f>データ!W6</f>
        <v>3854.23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122106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茂原市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33.81</v>
      </c>
      <c r="P6" s="32">
        <f t="shared" si="3"/>
        <v>78.72</v>
      </c>
      <c r="Q6" s="32">
        <f t="shared" si="3"/>
        <v>3024</v>
      </c>
      <c r="R6" s="32">
        <f t="shared" si="3"/>
        <v>91855</v>
      </c>
      <c r="S6" s="32">
        <f t="shared" si="3"/>
        <v>99.92</v>
      </c>
      <c r="T6" s="32">
        <f t="shared" si="3"/>
        <v>919.29</v>
      </c>
      <c r="U6" s="32">
        <f t="shared" si="3"/>
        <v>30988</v>
      </c>
      <c r="V6" s="32">
        <f t="shared" si="3"/>
        <v>8.0399999999999991</v>
      </c>
      <c r="W6" s="32">
        <f t="shared" si="3"/>
        <v>3854.23</v>
      </c>
      <c r="X6" s="33">
        <f>IF(X7="",NA(),X7)</f>
        <v>83.1</v>
      </c>
      <c r="Y6" s="33">
        <f t="shared" ref="Y6:AG6" si="4">IF(Y7="",NA(),Y7)</f>
        <v>99.18</v>
      </c>
      <c r="Z6" s="33">
        <f t="shared" si="4"/>
        <v>94.06</v>
      </c>
      <c r="AA6" s="33">
        <f t="shared" si="4"/>
        <v>104.54</v>
      </c>
      <c r="AB6" s="33">
        <f t="shared" si="4"/>
        <v>97.78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782.06</v>
      </c>
      <c r="BF6" s="33">
        <f t="shared" ref="BF6:BN6" si="7">IF(BF7="",NA(),BF7)</f>
        <v>612.24</v>
      </c>
      <c r="BG6" s="33">
        <f t="shared" si="7"/>
        <v>576.6</v>
      </c>
      <c r="BH6" s="33">
        <f t="shared" si="7"/>
        <v>524.70000000000005</v>
      </c>
      <c r="BI6" s="33">
        <f t="shared" si="7"/>
        <v>482.17</v>
      </c>
      <c r="BJ6" s="33">
        <f t="shared" si="7"/>
        <v>980.73</v>
      </c>
      <c r="BK6" s="33">
        <f t="shared" si="7"/>
        <v>936.66</v>
      </c>
      <c r="BL6" s="33">
        <f t="shared" si="7"/>
        <v>918.88</v>
      </c>
      <c r="BM6" s="33">
        <f t="shared" si="7"/>
        <v>885.97</v>
      </c>
      <c r="BN6" s="33">
        <f t="shared" si="7"/>
        <v>854.16</v>
      </c>
      <c r="BO6" s="32" t="str">
        <f>IF(BO7="","",IF(BO7="-","【-】","【"&amp;SUBSTITUTE(TEXT(BO7,"#,##0.00"),"-","△")&amp;"】"))</f>
        <v>【776.35】</v>
      </c>
      <c r="BP6" s="33">
        <f>IF(BP7="",NA(),BP7)</f>
        <v>83.72</v>
      </c>
      <c r="BQ6" s="33">
        <f t="shared" ref="BQ6:BY6" si="8">IF(BQ7="",NA(),BQ7)</f>
        <v>101.47</v>
      </c>
      <c r="BR6" s="33">
        <f t="shared" si="8"/>
        <v>94.23</v>
      </c>
      <c r="BS6" s="33">
        <f t="shared" si="8"/>
        <v>101.9</v>
      </c>
      <c r="BT6" s="33">
        <f t="shared" si="8"/>
        <v>99.24</v>
      </c>
      <c r="BU6" s="33">
        <f t="shared" si="8"/>
        <v>88.45</v>
      </c>
      <c r="BV6" s="33">
        <f t="shared" si="8"/>
        <v>88.44</v>
      </c>
      <c r="BW6" s="33">
        <f t="shared" si="8"/>
        <v>88.2</v>
      </c>
      <c r="BX6" s="33">
        <f t="shared" si="8"/>
        <v>89.94</v>
      </c>
      <c r="BY6" s="33">
        <f t="shared" si="8"/>
        <v>93.13</v>
      </c>
      <c r="BZ6" s="32" t="str">
        <f>IF(BZ7="","",IF(BZ7="-","【-】","【"&amp;SUBSTITUTE(TEXT(BZ7,"#,##0.00"),"-","△")&amp;"】"))</f>
        <v>【96.57】</v>
      </c>
      <c r="CA6" s="33">
        <f>IF(CA7="",NA(),CA7)</f>
        <v>228.15</v>
      </c>
      <c r="CB6" s="33">
        <f t="shared" ref="CB6:CJ6" si="9">IF(CB7="",NA(),CB7)</f>
        <v>186.74</v>
      </c>
      <c r="CC6" s="33">
        <f t="shared" si="9"/>
        <v>199.67</v>
      </c>
      <c r="CD6" s="33">
        <f t="shared" si="9"/>
        <v>184.14</v>
      </c>
      <c r="CE6" s="33">
        <f t="shared" si="9"/>
        <v>192.6</v>
      </c>
      <c r="CF6" s="33">
        <f t="shared" si="9"/>
        <v>167.63</v>
      </c>
      <c r="CG6" s="33">
        <f t="shared" si="9"/>
        <v>169.89</v>
      </c>
      <c r="CH6" s="33">
        <f t="shared" si="9"/>
        <v>171.78</v>
      </c>
      <c r="CI6" s="33">
        <f t="shared" si="9"/>
        <v>168.57</v>
      </c>
      <c r="CJ6" s="33">
        <f t="shared" si="9"/>
        <v>167.97</v>
      </c>
      <c r="CK6" s="32" t="str">
        <f>IF(CK7="","",IF(CK7="-","【-】","【"&amp;SUBSTITUTE(TEXT(CK7,"#,##0.00"),"-","△")&amp;"】"))</f>
        <v>【142.28】</v>
      </c>
      <c r="CL6" s="33">
        <f>IF(CL7="",NA(),CL7)</f>
        <v>80.599999999999994</v>
      </c>
      <c r="CM6" s="33">
        <f t="shared" ref="CM6:CU6" si="10">IF(CM7="",NA(),CM7)</f>
        <v>78.58</v>
      </c>
      <c r="CN6" s="33">
        <f t="shared" si="10"/>
        <v>78.16</v>
      </c>
      <c r="CO6" s="33">
        <f t="shared" si="10"/>
        <v>78.650000000000006</v>
      </c>
      <c r="CP6" s="33">
        <f t="shared" si="10"/>
        <v>84</v>
      </c>
      <c r="CQ6" s="33">
        <f t="shared" si="10"/>
        <v>62.39</v>
      </c>
      <c r="CR6" s="33">
        <f t="shared" si="10"/>
        <v>62.55</v>
      </c>
      <c r="CS6" s="33">
        <f t="shared" si="10"/>
        <v>62.27</v>
      </c>
      <c r="CT6" s="33">
        <f t="shared" si="10"/>
        <v>64.12</v>
      </c>
      <c r="CU6" s="33">
        <f t="shared" si="10"/>
        <v>64.87</v>
      </c>
      <c r="CV6" s="32" t="str">
        <f>IF(CV7="","",IF(CV7="-","【-】","【"&amp;SUBSTITUTE(TEXT(CV7,"#,##0.00"),"-","△")&amp;"】"))</f>
        <v>【60.35】</v>
      </c>
      <c r="CW6" s="33">
        <f>IF(CW7="",NA(),CW7)</f>
        <v>92.3</v>
      </c>
      <c r="CX6" s="33">
        <f t="shared" ref="CX6:DF6" si="11">IF(CX7="",NA(),CX7)</f>
        <v>92.4</v>
      </c>
      <c r="CY6" s="33">
        <f t="shared" si="11"/>
        <v>92.5</v>
      </c>
      <c r="CZ6" s="33">
        <f t="shared" si="11"/>
        <v>92.7</v>
      </c>
      <c r="DA6" s="33">
        <f t="shared" si="11"/>
        <v>92.5</v>
      </c>
      <c r="DB6" s="33">
        <f t="shared" si="11"/>
        <v>89.79</v>
      </c>
      <c r="DC6" s="33">
        <f t="shared" si="11"/>
        <v>90.26</v>
      </c>
      <c r="DD6" s="33">
        <f t="shared" si="11"/>
        <v>90.69</v>
      </c>
      <c r="DE6" s="33">
        <f t="shared" si="11"/>
        <v>90.91</v>
      </c>
      <c r="DF6" s="33">
        <f t="shared" si="11"/>
        <v>91.11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0.15</v>
      </c>
      <c r="EF6" s="33">
        <f t="shared" si="14"/>
        <v>7.0000000000000007E-2</v>
      </c>
      <c r="EG6" s="33">
        <f t="shared" si="14"/>
        <v>0.03</v>
      </c>
      <c r="EH6" s="33">
        <f t="shared" si="14"/>
        <v>0.06</v>
      </c>
      <c r="EI6" s="33">
        <f t="shared" si="14"/>
        <v>0.04</v>
      </c>
      <c r="EJ6" s="33">
        <f t="shared" si="14"/>
        <v>0.04</v>
      </c>
      <c r="EK6" s="33">
        <f t="shared" si="14"/>
        <v>0.08</v>
      </c>
      <c r="EL6" s="33">
        <f t="shared" si="14"/>
        <v>7.0000000000000007E-2</v>
      </c>
      <c r="EM6" s="33">
        <f t="shared" si="14"/>
        <v>0.1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122106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33.81</v>
      </c>
      <c r="P7" s="36">
        <v>78.72</v>
      </c>
      <c r="Q7" s="36">
        <v>3024</v>
      </c>
      <c r="R7" s="36">
        <v>91855</v>
      </c>
      <c r="S7" s="36">
        <v>99.92</v>
      </c>
      <c r="T7" s="36">
        <v>919.29</v>
      </c>
      <c r="U7" s="36">
        <v>30988</v>
      </c>
      <c r="V7" s="36">
        <v>8.0399999999999991</v>
      </c>
      <c r="W7" s="36">
        <v>3854.23</v>
      </c>
      <c r="X7" s="36">
        <v>83.1</v>
      </c>
      <c r="Y7" s="36">
        <v>99.18</v>
      </c>
      <c r="Z7" s="36">
        <v>94.06</v>
      </c>
      <c r="AA7" s="36">
        <v>104.54</v>
      </c>
      <c r="AB7" s="36">
        <v>97.78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782.06</v>
      </c>
      <c r="BF7" s="36">
        <v>612.24</v>
      </c>
      <c r="BG7" s="36">
        <v>576.6</v>
      </c>
      <c r="BH7" s="36">
        <v>524.70000000000005</v>
      </c>
      <c r="BI7" s="36">
        <v>482.17</v>
      </c>
      <c r="BJ7" s="36">
        <v>980.73</v>
      </c>
      <c r="BK7" s="36">
        <v>936.66</v>
      </c>
      <c r="BL7" s="36">
        <v>918.88</v>
      </c>
      <c r="BM7" s="36">
        <v>885.97</v>
      </c>
      <c r="BN7" s="36">
        <v>854.16</v>
      </c>
      <c r="BO7" s="36">
        <v>776.35</v>
      </c>
      <c r="BP7" s="36">
        <v>83.72</v>
      </c>
      <c r="BQ7" s="36">
        <v>101.47</v>
      </c>
      <c r="BR7" s="36">
        <v>94.23</v>
      </c>
      <c r="BS7" s="36">
        <v>101.9</v>
      </c>
      <c r="BT7" s="36">
        <v>99.24</v>
      </c>
      <c r="BU7" s="36">
        <v>88.45</v>
      </c>
      <c r="BV7" s="36">
        <v>88.44</v>
      </c>
      <c r="BW7" s="36">
        <v>88.2</v>
      </c>
      <c r="BX7" s="36">
        <v>89.94</v>
      </c>
      <c r="BY7" s="36">
        <v>93.13</v>
      </c>
      <c r="BZ7" s="36">
        <v>96.57</v>
      </c>
      <c r="CA7" s="36">
        <v>228.15</v>
      </c>
      <c r="CB7" s="36">
        <v>186.74</v>
      </c>
      <c r="CC7" s="36">
        <v>199.67</v>
      </c>
      <c r="CD7" s="36">
        <v>184.14</v>
      </c>
      <c r="CE7" s="36">
        <v>192.6</v>
      </c>
      <c r="CF7" s="36">
        <v>167.63</v>
      </c>
      <c r="CG7" s="36">
        <v>169.89</v>
      </c>
      <c r="CH7" s="36">
        <v>171.78</v>
      </c>
      <c r="CI7" s="36">
        <v>168.57</v>
      </c>
      <c r="CJ7" s="36">
        <v>167.97</v>
      </c>
      <c r="CK7" s="36">
        <v>142.28</v>
      </c>
      <c r="CL7" s="36">
        <v>80.599999999999994</v>
      </c>
      <c r="CM7" s="36">
        <v>78.58</v>
      </c>
      <c r="CN7" s="36">
        <v>78.16</v>
      </c>
      <c r="CO7" s="36">
        <v>78.650000000000006</v>
      </c>
      <c r="CP7" s="36">
        <v>84</v>
      </c>
      <c r="CQ7" s="36">
        <v>62.39</v>
      </c>
      <c r="CR7" s="36">
        <v>62.55</v>
      </c>
      <c r="CS7" s="36">
        <v>62.27</v>
      </c>
      <c r="CT7" s="36">
        <v>64.12</v>
      </c>
      <c r="CU7" s="36">
        <v>64.87</v>
      </c>
      <c r="CV7" s="36">
        <v>60.35</v>
      </c>
      <c r="CW7" s="36">
        <v>92.3</v>
      </c>
      <c r="CX7" s="36">
        <v>92.4</v>
      </c>
      <c r="CY7" s="36">
        <v>92.5</v>
      </c>
      <c r="CZ7" s="36">
        <v>92.7</v>
      </c>
      <c r="DA7" s="36">
        <v>92.5</v>
      </c>
      <c r="DB7" s="36">
        <v>89.79</v>
      </c>
      <c r="DC7" s="36">
        <v>90.26</v>
      </c>
      <c r="DD7" s="36">
        <v>90.69</v>
      </c>
      <c r="DE7" s="36">
        <v>90.91</v>
      </c>
      <c r="DF7" s="36">
        <v>91.11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0.15</v>
      </c>
      <c r="EF7" s="36">
        <v>7.0000000000000007E-2</v>
      </c>
      <c r="EG7" s="36">
        <v>0.03</v>
      </c>
      <c r="EH7" s="36">
        <v>0.06</v>
      </c>
      <c r="EI7" s="36">
        <v>0.04</v>
      </c>
      <c r="EJ7" s="36">
        <v>0.04</v>
      </c>
      <c r="EK7" s="36">
        <v>0.08</v>
      </c>
      <c r="EL7" s="36">
        <v>7.0000000000000007E-2</v>
      </c>
      <c r="EM7" s="36">
        <v>0.1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2016-02-03T08:50:09Z</dcterms:created>
  <dcterms:modified xsi:type="dcterms:W3CDTF">2016-02-17T02:04:32Z</dcterms:modified>
  <cp:category/>
</cp:coreProperties>
</file>