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T10" i="4" s="1"/>
  <c r="U6" i="5"/>
  <c r="T6" i="5"/>
  <c r="S6" i="5"/>
  <c r="AT8" i="4" s="1"/>
  <c r="R6" i="5"/>
  <c r="AL8" i="4" s="1"/>
  <c r="Q6" i="5"/>
  <c r="AD10" i="4" s="1"/>
  <c r="P6" i="5"/>
  <c r="O6" i="5"/>
  <c r="P10" i="4" s="1"/>
  <c r="N6" i="5"/>
  <c r="I10" i="4" s="1"/>
  <c r="M6" i="5"/>
  <c r="B10" i="4" s="1"/>
  <c r="L6" i="5"/>
  <c r="K6" i="5"/>
  <c r="J6" i="5"/>
  <c r="I8" i="4" s="1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BB10" i="4"/>
  <c r="AL10" i="4"/>
  <c r="W10" i="4"/>
  <c r="BB8" i="4"/>
  <c r="W8" i="4"/>
  <c r="P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<sst xmlns="http://schemas.openxmlformats.org/spreadsheetml/2006/main" count="226" uniqueCount="111">
  <si>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</si>
  <si>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</si>
  <si>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</si>
  <si>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</si>
  <si>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</si>
  <si>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</si>
  <si>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</si>
  <si>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</si>
  <si>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</si>
  <si>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</si>
  <si>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</si>
  <si>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</si>
  <si>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</si>
  <si>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</si>
  <si>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</si>
  <si>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</si>
  <si>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</si>
  <si>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</si>
  <si>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</si>
  <si>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</si>
  <si>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</si>
  <si>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</si>
  <si>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</si>
  <si>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</si>
  <si>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</si>
  <si>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</si>
  <si>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</si>
  <si>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</si>
  <si>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</si>
  <si>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</si>
  <si>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</si>
  <si>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</si>
  <si>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</si>
  <si>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</si>
  <si>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</si>
  <si>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</si>
  <si>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</si>
  <si>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</si>
  <si>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</si>
  <si>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</si>
  <si>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</si>
  <si>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</si>
  <si>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</si>
  <si>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</si>
  <si>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</si>
  <si>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</si>
  <si>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</si>
  <si>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</si>
  <si>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</si>
  <si>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</si>
  <si>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</si>
  <si>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</si>
  <si>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</si>
  <si>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</si>
  <si>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</si>
  <si>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</si>
  <si>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</si>
  <si>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</si>
  <si>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</si>
  <si>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</si>
  <si>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</si>
  <si>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</si>
  <si>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</si>
  <si>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</si>
  <si>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</si>
  <si>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</si>
  <si>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</si>
  <si>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</si>
  <si>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</si>
  <si>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</si>
  <si>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</si>
  <si>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</si>
  <si>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</si>
  <si>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</si>
  <si>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</si>
  <si>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</si>
  <si>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</si>
  <si>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</si>
  <si>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</si>
  <si>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</si>
  <si>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</si>
  <si>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</si>
  <si>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</si>
  <si>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</si>
  <si>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</si>
  <si>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</si>
  <si>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</si>
  <si>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</si>
  <si>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</si>
  <si>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</si>
  <si>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</si>
  <si>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</si>
  <si>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</si>
  <si>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</si>
  <si>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</si>
  <si>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</si>
  <si>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千葉県　成田市</t>
  </si>
  <si>
    <t>法非適用</t>
  </si>
  <si>
    <t>下水道事業</t>
  </si>
  <si>
    <t>公共下水道</t>
  </si>
  <si>
    <t>Bc1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</si>
  <si>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</si>
  <si>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</si>
  <si>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</si>
  <si>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</si>
  <si>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</si>
  <si>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</si>
  <si>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</si>
  <si>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収益的収支比率は100％を多少割り込んでいるが、経費回収率や水洗化率は類似団体の平均値を上回っており、健全性・効率性は確保されている。
また、必要な更新、計画的な更新を実施している中でも、企業債残高対事業規模比率は、他の類似団体と比べて大きく下回っており、健全な経営となっている。</t>
    <phoneticPr fontId="4"/>
  </si>
  <si>
    <t>必要な更新や計画的な更新を実施しているところであり、長寿命化等にも取り組んでいるところであるが、管渠の更新については、類似団体と比べると更新延長割合が少なくなっている。</t>
    <phoneticPr fontId="4"/>
  </si>
  <si>
    <t>今後も収支のバランスや企業債残高に注意しながら、適正な使用料の設定など、引き続き健全な経営に努める必要がある。
管渠の更新については、経営の健全性に配慮しつつも、必要な更新はもとより、計画的な更新についても前倒しをするなど、今以上に更新延長を増やす必要がある。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</si>
</sst>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0.1</c:v>
                </c:pt>
                <c:pt idx="2">
                  <c:v>0.04</c:v>
                </c:pt>
                <c:pt idx="3">
                  <c:v>0.09</c:v>
                </c:pt>
                <c:pt idx="4">
                  <c:v>0.02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902592"/>
        <c:axId val="799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7.0000000000000007E-2</c:v>
                </c:pt>
                <c:pt idx="1">
                  <c:v>0.05</c:v>
                </c:pt>
                <c:pt idx="2">
                  <c:v>0.04</c:v>
                </c:pt>
                <c:pt idx="3">
                  <c:v>0.05</c:v>
                </c:pt>
                <c:pt idx="4">
                  <c:v>7.0000000000000007E-2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902592"/>
        <c:axId val="79917056"/>
      </c:lineChart>
      <c:dateAx>
        <c:axId val="79902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9917056"/>
        <c:crosses val="autoZero"/>
        <c:auto val="1"/>
        <c:lblOffset val="100"/>
        <c:baseTimeUnit val="years"/>
      </c:dateAx>
      <c:valAx>
        <c:axId val="799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99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283328"/>
        <c:axId val="81314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64.180000000000007</c:v>
                </c:pt>
                <c:pt idx="1">
                  <c:v>64.2</c:v>
                </c:pt>
                <c:pt idx="2">
                  <c:v>64.75</c:v>
                </c:pt>
                <c:pt idx="3">
                  <c:v>62.03</c:v>
                </c:pt>
                <c:pt idx="4">
                  <c:v>59.27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283328"/>
        <c:axId val="81314176"/>
      </c:lineChart>
      <c:dateAx>
        <c:axId val="81283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314176"/>
        <c:crosses val="autoZero"/>
        <c:auto val="1"/>
        <c:lblOffset val="100"/>
        <c:baseTimeUnit val="years"/>
      </c:dateAx>
      <c:valAx>
        <c:axId val="81314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12833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96.64</c:v>
                </c:pt>
                <c:pt idx="1">
                  <c:v>97.06</c:v>
                </c:pt>
                <c:pt idx="2">
                  <c:v>97.19</c:v>
                </c:pt>
                <c:pt idx="3">
                  <c:v>97.25</c:v>
                </c:pt>
                <c:pt idx="4">
                  <c:v>97.3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66688"/>
        <c:axId val="82468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93.17</c:v>
                </c:pt>
                <c:pt idx="1">
                  <c:v>93.37</c:v>
                </c:pt>
                <c:pt idx="2">
                  <c:v>92.84</c:v>
                </c:pt>
                <c:pt idx="3">
                  <c:v>93.53</c:v>
                </c:pt>
                <c:pt idx="4">
                  <c:v>92.82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466688"/>
        <c:axId val="82468864"/>
      </c:lineChart>
      <c:dateAx>
        <c:axId val="82466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2468864"/>
        <c:crosses val="autoZero"/>
        <c:auto val="1"/>
        <c:lblOffset val="100"/>
        <c:baseTimeUnit val="years"/>
      </c:dateAx>
      <c:valAx>
        <c:axId val="82468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2466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98.24</c:v>
                </c:pt>
                <c:pt idx="1">
                  <c:v>99.51</c:v>
                </c:pt>
                <c:pt idx="2">
                  <c:v>99.49</c:v>
                </c:pt>
                <c:pt idx="3">
                  <c:v>81.709999999999994</c:v>
                </c:pt>
                <c:pt idx="4">
                  <c:v>93.56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947264"/>
        <c:axId val="7994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947264"/>
        <c:axId val="79949184"/>
      </c:lineChart>
      <c:dateAx>
        <c:axId val="79947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9949184"/>
        <c:crosses val="autoZero"/>
        <c:auto val="1"/>
        <c:lblOffset val="100"/>
        <c:baseTimeUnit val="years"/>
      </c:dateAx>
      <c:valAx>
        <c:axId val="7994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9947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323712"/>
        <c:axId val="80325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23712"/>
        <c:axId val="80325632"/>
      </c:lineChart>
      <c:dateAx>
        <c:axId val="80323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0325632"/>
        <c:crosses val="autoZero"/>
        <c:auto val="1"/>
        <c:lblOffset val="100"/>
        <c:baseTimeUnit val="years"/>
      </c:dateAx>
      <c:valAx>
        <c:axId val="80325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0323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387712"/>
        <c:axId val="82389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387712"/>
        <c:axId val="82389632"/>
      </c:lineChart>
      <c:dateAx>
        <c:axId val="82387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2389632"/>
        <c:crosses val="autoZero"/>
        <c:auto val="1"/>
        <c:lblOffset val="100"/>
        <c:baseTimeUnit val="years"/>
      </c:dateAx>
      <c:valAx>
        <c:axId val="82389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2387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22400"/>
        <c:axId val="82432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422400"/>
        <c:axId val="82432768"/>
      </c:lineChart>
      <c:dateAx>
        <c:axId val="82422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2432768"/>
        <c:crosses val="autoZero"/>
        <c:auto val="1"/>
        <c:lblOffset val="100"/>
        <c:baseTimeUnit val="years"/>
      </c:dateAx>
      <c:valAx>
        <c:axId val="82432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2422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082624"/>
        <c:axId val="81092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082624"/>
        <c:axId val="81092992"/>
      </c:lineChart>
      <c:dateAx>
        <c:axId val="81082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092992"/>
        <c:crosses val="autoZero"/>
        <c:auto val="1"/>
        <c:lblOffset val="100"/>
        <c:baseTimeUnit val="years"/>
      </c:dateAx>
      <c:valAx>
        <c:axId val="81092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1082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455.46</c:v>
                </c:pt>
                <c:pt idx="1">
                  <c:v>400.2</c:v>
                </c:pt>
                <c:pt idx="2">
                  <c:v>329.9</c:v>
                </c:pt>
                <c:pt idx="3">
                  <c:v>368.72</c:v>
                </c:pt>
                <c:pt idx="4">
                  <c:v>374.72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133952"/>
        <c:axId val="81135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783.38</c:v>
                </c:pt>
                <c:pt idx="1">
                  <c:v>742.31</c:v>
                </c:pt>
                <c:pt idx="2">
                  <c:v>708.85</c:v>
                </c:pt>
                <c:pt idx="3">
                  <c:v>660.23</c:v>
                </c:pt>
                <c:pt idx="4">
                  <c:v>658.6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133952"/>
        <c:axId val="81135872"/>
      </c:lineChart>
      <c:dateAx>
        <c:axId val="81133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135872"/>
        <c:crosses val="autoZero"/>
        <c:auto val="1"/>
        <c:lblOffset val="100"/>
        <c:baseTimeUnit val="years"/>
      </c:dateAx>
      <c:valAx>
        <c:axId val="81135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11339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103.55</c:v>
                </c:pt>
                <c:pt idx="1">
                  <c:v>103.05</c:v>
                </c:pt>
                <c:pt idx="2">
                  <c:v>102.75</c:v>
                </c:pt>
                <c:pt idx="3">
                  <c:v>102.73</c:v>
                </c:pt>
                <c:pt idx="4">
                  <c:v>103.02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157504"/>
        <c:axId val="81171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88.04</c:v>
                </c:pt>
                <c:pt idx="1">
                  <c:v>86.6</c:v>
                </c:pt>
                <c:pt idx="2">
                  <c:v>89.47</c:v>
                </c:pt>
                <c:pt idx="3">
                  <c:v>88.7</c:v>
                </c:pt>
                <c:pt idx="4">
                  <c:v>88.44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157504"/>
        <c:axId val="81171968"/>
      </c:lineChart>
      <c:dateAx>
        <c:axId val="81157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171968"/>
        <c:crosses val="autoZero"/>
        <c:auto val="1"/>
        <c:lblOffset val="100"/>
        <c:baseTimeUnit val="years"/>
      </c:dateAx>
      <c:valAx>
        <c:axId val="81171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1157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119.57</c:v>
                </c:pt>
                <c:pt idx="1">
                  <c:v>119.47</c:v>
                </c:pt>
                <c:pt idx="2">
                  <c:v>121.41</c:v>
                </c:pt>
                <c:pt idx="3">
                  <c:v>120.14</c:v>
                </c:pt>
                <c:pt idx="4">
                  <c:v>121.99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197696"/>
        <c:axId val="81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142.58000000000001</c:v>
                </c:pt>
                <c:pt idx="1">
                  <c:v>144.15</c:v>
                </c:pt>
                <c:pt idx="2">
                  <c:v>143.47999999999999</c:v>
                </c:pt>
                <c:pt idx="3">
                  <c:v>145.05000000000001</c:v>
                </c:pt>
                <c:pt idx="4">
                  <c:v>147.15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197696"/>
        <c:axId val="81269504"/>
      </c:lineChart>
      <c:dateAx>
        <c:axId val="81197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269504"/>
        <c:crosses val="autoZero"/>
        <c:auto val="1"/>
        <c:lblOffset val="100"/>
        <c:baseTimeUnit val="years"/>
      </c:dateAx>
      <c:valAx>
        <c:axId val="81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1197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【776.35】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【94.57】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【142.28】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【96.57】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P1" zoomScale="75" zoomScaleNormal="75" workbookViewId="0">
      <selection activeCell="BL66" sqref="BL66:BZ82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千葉県　成田市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公共下水道</v>
      </c>
      <c r="Q8" s="70"/>
      <c r="R8" s="70"/>
      <c r="S8" s="70"/>
      <c r="T8" s="70"/>
      <c r="U8" s="70"/>
      <c r="V8" s="70"/>
      <c r="W8" s="70" t="str">
        <f>データ!L6</f>
        <v>Bc1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131418</v>
      </c>
      <c r="AM8" s="64"/>
      <c r="AN8" s="64"/>
      <c r="AO8" s="64"/>
      <c r="AP8" s="64"/>
      <c r="AQ8" s="64"/>
      <c r="AR8" s="64"/>
      <c r="AS8" s="64"/>
      <c r="AT8" s="63">
        <f>データ!S6</f>
        <v>213.84</v>
      </c>
      <c r="AU8" s="63"/>
      <c r="AV8" s="63"/>
      <c r="AW8" s="63"/>
      <c r="AX8" s="63"/>
      <c r="AY8" s="63"/>
      <c r="AZ8" s="63"/>
      <c r="BA8" s="63"/>
      <c r="BB8" s="63">
        <f>データ!T6</f>
        <v>614.55999999999995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74.77</v>
      </c>
      <c r="Q10" s="63"/>
      <c r="R10" s="63"/>
      <c r="S10" s="63"/>
      <c r="T10" s="63"/>
      <c r="U10" s="63"/>
      <c r="V10" s="63"/>
      <c r="W10" s="63">
        <f>データ!P6</f>
        <v>81.150000000000006</v>
      </c>
      <c r="X10" s="63"/>
      <c r="Y10" s="63"/>
      <c r="Z10" s="63"/>
      <c r="AA10" s="63"/>
      <c r="AB10" s="63"/>
      <c r="AC10" s="63"/>
      <c r="AD10" s="64">
        <f>データ!Q6</f>
        <v>1944</v>
      </c>
      <c r="AE10" s="64"/>
      <c r="AF10" s="64"/>
      <c r="AG10" s="64"/>
      <c r="AH10" s="64"/>
      <c r="AI10" s="64"/>
      <c r="AJ10" s="64"/>
      <c r="AK10" s="2"/>
      <c r="AL10" s="64">
        <f>データ!U6</f>
        <v>98365</v>
      </c>
      <c r="AM10" s="64"/>
      <c r="AN10" s="64"/>
      <c r="AO10" s="64"/>
      <c r="AP10" s="64"/>
      <c r="AQ10" s="64"/>
      <c r="AR10" s="64"/>
      <c r="AS10" s="64"/>
      <c r="AT10" s="63">
        <f>データ!V6</f>
        <v>18.5</v>
      </c>
      <c r="AU10" s="63"/>
      <c r="AV10" s="63"/>
      <c r="AW10" s="63"/>
      <c r="AX10" s="63"/>
      <c r="AY10" s="63"/>
      <c r="AZ10" s="63"/>
      <c r="BA10" s="63"/>
      <c r="BB10" s="63">
        <f>データ!W6</f>
        <v>5317.03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108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109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110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122114</v>
      </c>
      <c r="D6" s="31">
        <f t="shared" si="3"/>
        <v>47</v>
      </c>
      <c r="E6" s="31">
        <f t="shared" si="3"/>
        <v>17</v>
      </c>
      <c r="F6" s="31">
        <f t="shared" si="3"/>
        <v>1</v>
      </c>
      <c r="G6" s="31">
        <f t="shared" si="3"/>
        <v>0</v>
      </c>
      <c r="H6" s="31" t="str">
        <f t="shared" si="3"/>
        <v>千葉県　成田市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公共下水道</v>
      </c>
      <c r="L6" s="31" t="str">
        <f t="shared" si="3"/>
        <v>Bc1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74.77</v>
      </c>
      <c r="P6" s="32">
        <f t="shared" si="3"/>
        <v>81.150000000000006</v>
      </c>
      <c r="Q6" s="32">
        <f t="shared" si="3"/>
        <v>1944</v>
      </c>
      <c r="R6" s="32">
        <f t="shared" si="3"/>
        <v>131418</v>
      </c>
      <c r="S6" s="32">
        <f t="shared" si="3"/>
        <v>213.84</v>
      </c>
      <c r="T6" s="32">
        <f t="shared" si="3"/>
        <v>614.55999999999995</v>
      </c>
      <c r="U6" s="32">
        <f t="shared" si="3"/>
        <v>98365</v>
      </c>
      <c r="V6" s="32">
        <f t="shared" si="3"/>
        <v>18.5</v>
      </c>
      <c r="W6" s="32">
        <f t="shared" si="3"/>
        <v>5317.03</v>
      </c>
      <c r="X6" s="33">
        <f>IF(X7="",NA(),X7)</f>
        <v>98.24</v>
      </c>
      <c r="Y6" s="33">
        <f t="shared" ref="Y6:AG6" si="4">IF(Y7="",NA(),Y7)</f>
        <v>99.51</v>
      </c>
      <c r="Z6" s="33">
        <f t="shared" si="4"/>
        <v>99.49</v>
      </c>
      <c r="AA6" s="33">
        <f t="shared" si="4"/>
        <v>81.709999999999994</v>
      </c>
      <c r="AB6" s="33">
        <f t="shared" si="4"/>
        <v>93.56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455.46</v>
      </c>
      <c r="BF6" s="33">
        <f t="shared" ref="BF6:BN6" si="7">IF(BF7="",NA(),BF7)</f>
        <v>400.2</v>
      </c>
      <c r="BG6" s="33">
        <f t="shared" si="7"/>
        <v>329.9</v>
      </c>
      <c r="BH6" s="33">
        <f t="shared" si="7"/>
        <v>368.72</v>
      </c>
      <c r="BI6" s="33">
        <f t="shared" si="7"/>
        <v>374.72</v>
      </c>
      <c r="BJ6" s="33">
        <f t="shared" si="7"/>
        <v>783.38</v>
      </c>
      <c r="BK6" s="33">
        <f t="shared" si="7"/>
        <v>742.31</v>
      </c>
      <c r="BL6" s="33">
        <f t="shared" si="7"/>
        <v>708.85</v>
      </c>
      <c r="BM6" s="33">
        <f t="shared" si="7"/>
        <v>660.23</v>
      </c>
      <c r="BN6" s="33">
        <f t="shared" si="7"/>
        <v>658.6</v>
      </c>
      <c r="BO6" s="32" t="str">
        <f>IF(BO7="","",IF(BO7="-","【-】","【"&amp;SUBSTITUTE(TEXT(BO7,"#,##0.00"),"-","△")&amp;"】"))</f>
        <v>【776.35】</v>
      </c>
      <c r="BP6" s="33">
        <f>IF(BP7="",NA(),BP7)</f>
        <v>103.55</v>
      </c>
      <c r="BQ6" s="33">
        <f t="shared" ref="BQ6:BY6" si="8">IF(BQ7="",NA(),BQ7)</f>
        <v>103.05</v>
      </c>
      <c r="BR6" s="33">
        <f t="shared" si="8"/>
        <v>102.75</v>
      </c>
      <c r="BS6" s="33">
        <f t="shared" si="8"/>
        <v>102.73</v>
      </c>
      <c r="BT6" s="33">
        <f t="shared" si="8"/>
        <v>103.02</v>
      </c>
      <c r="BU6" s="33">
        <f t="shared" si="8"/>
        <v>88.04</v>
      </c>
      <c r="BV6" s="33">
        <f t="shared" si="8"/>
        <v>86.6</v>
      </c>
      <c r="BW6" s="33">
        <f t="shared" si="8"/>
        <v>89.47</v>
      </c>
      <c r="BX6" s="33">
        <f t="shared" si="8"/>
        <v>88.7</v>
      </c>
      <c r="BY6" s="33">
        <f t="shared" si="8"/>
        <v>88.44</v>
      </c>
      <c r="BZ6" s="32" t="str">
        <f>IF(BZ7="","",IF(BZ7="-","【-】","【"&amp;SUBSTITUTE(TEXT(BZ7,"#,##0.00"),"-","△")&amp;"】"))</f>
        <v>【96.57】</v>
      </c>
      <c r="CA6" s="33">
        <f>IF(CA7="",NA(),CA7)</f>
        <v>119.57</v>
      </c>
      <c r="CB6" s="33">
        <f t="shared" ref="CB6:CJ6" si="9">IF(CB7="",NA(),CB7)</f>
        <v>119.47</v>
      </c>
      <c r="CC6" s="33">
        <f t="shared" si="9"/>
        <v>121.41</v>
      </c>
      <c r="CD6" s="33">
        <f t="shared" si="9"/>
        <v>120.14</v>
      </c>
      <c r="CE6" s="33">
        <f t="shared" si="9"/>
        <v>121.99</v>
      </c>
      <c r="CF6" s="33">
        <f t="shared" si="9"/>
        <v>142.58000000000001</v>
      </c>
      <c r="CG6" s="33">
        <f t="shared" si="9"/>
        <v>144.15</v>
      </c>
      <c r="CH6" s="33">
        <f t="shared" si="9"/>
        <v>143.47999999999999</v>
      </c>
      <c r="CI6" s="33">
        <f t="shared" si="9"/>
        <v>145.05000000000001</v>
      </c>
      <c r="CJ6" s="33">
        <f t="shared" si="9"/>
        <v>147.15</v>
      </c>
      <c r="CK6" s="32" t="str">
        <f>IF(CK7="","",IF(CK7="-","【-】","【"&amp;SUBSTITUTE(TEXT(CK7,"#,##0.00"),"-","△")&amp;"】"))</f>
        <v>【142.28】</v>
      </c>
      <c r="CL6" s="33" t="str">
        <f>IF(CL7="",NA(),CL7)</f>
        <v>-</v>
      </c>
      <c r="CM6" s="33" t="str">
        <f t="shared" ref="CM6:CU6" si="10">IF(CM7="",NA(),CM7)</f>
        <v>-</v>
      </c>
      <c r="CN6" s="33" t="str">
        <f t="shared" si="10"/>
        <v>-</v>
      </c>
      <c r="CO6" s="33" t="str">
        <f t="shared" si="10"/>
        <v>-</v>
      </c>
      <c r="CP6" s="33" t="str">
        <f t="shared" si="10"/>
        <v>-</v>
      </c>
      <c r="CQ6" s="33">
        <f t="shared" si="10"/>
        <v>64.180000000000007</v>
      </c>
      <c r="CR6" s="33">
        <f t="shared" si="10"/>
        <v>64.2</v>
      </c>
      <c r="CS6" s="33">
        <f t="shared" si="10"/>
        <v>64.75</v>
      </c>
      <c r="CT6" s="33">
        <f t="shared" si="10"/>
        <v>62.03</v>
      </c>
      <c r="CU6" s="33">
        <f t="shared" si="10"/>
        <v>59.27</v>
      </c>
      <c r="CV6" s="32" t="str">
        <f>IF(CV7="","",IF(CV7="-","【-】","【"&amp;SUBSTITUTE(TEXT(CV7,"#,##0.00"),"-","△")&amp;"】"))</f>
        <v>【60.35】</v>
      </c>
      <c r="CW6" s="33">
        <f>IF(CW7="",NA(),CW7)</f>
        <v>96.64</v>
      </c>
      <c r="CX6" s="33">
        <f t="shared" ref="CX6:DF6" si="11">IF(CX7="",NA(),CX7)</f>
        <v>97.06</v>
      </c>
      <c r="CY6" s="33">
        <f t="shared" si="11"/>
        <v>97.19</v>
      </c>
      <c r="CZ6" s="33">
        <f t="shared" si="11"/>
        <v>97.25</v>
      </c>
      <c r="DA6" s="33">
        <f t="shared" si="11"/>
        <v>97.3</v>
      </c>
      <c r="DB6" s="33">
        <f t="shared" si="11"/>
        <v>93.17</v>
      </c>
      <c r="DC6" s="33">
        <f t="shared" si="11"/>
        <v>93.37</v>
      </c>
      <c r="DD6" s="33">
        <f t="shared" si="11"/>
        <v>92.84</v>
      </c>
      <c r="DE6" s="33">
        <f t="shared" si="11"/>
        <v>93.53</v>
      </c>
      <c r="DF6" s="33">
        <f t="shared" si="11"/>
        <v>92.82</v>
      </c>
      <c r="DG6" s="32" t="str">
        <f>IF(DG7="","",IF(DG7="-","【-】","【"&amp;SUBSTITUTE(TEXT(DG7,"#,##0.00"),"-","△")&amp;"】"))</f>
        <v>【94.57】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3">
        <f t="shared" ref="EE6:EM6" si="14">IF(EE7="",NA(),EE7)</f>
        <v>0.1</v>
      </c>
      <c r="EF6" s="33">
        <f t="shared" si="14"/>
        <v>0.04</v>
      </c>
      <c r="EG6" s="33">
        <f t="shared" si="14"/>
        <v>0.09</v>
      </c>
      <c r="EH6" s="33">
        <f t="shared" si="14"/>
        <v>0.02</v>
      </c>
      <c r="EI6" s="33">
        <f t="shared" si="14"/>
        <v>7.0000000000000007E-2</v>
      </c>
      <c r="EJ6" s="33">
        <f t="shared" si="14"/>
        <v>0.05</v>
      </c>
      <c r="EK6" s="33">
        <f t="shared" si="14"/>
        <v>0.04</v>
      </c>
      <c r="EL6" s="33">
        <f t="shared" si="14"/>
        <v>0.05</v>
      </c>
      <c r="EM6" s="33">
        <f t="shared" si="14"/>
        <v>7.0000000000000007E-2</v>
      </c>
      <c r="EN6" s="32" t="str">
        <f>IF(EN7="","",IF(EN7="-","【-】","【"&amp;SUBSTITUTE(TEXT(EN7,"#,##0.00"),"-","△")&amp;"】"))</f>
        <v>【0.17】</v>
      </c>
    </row>
    <row r="7" spans="1:144" s="34" customFormat="1">
      <c r="A7" s="26"/>
      <c r="B7" s="35">
        <v>2014</v>
      </c>
      <c r="C7" s="35">
        <v>122114</v>
      </c>
      <c r="D7" s="35">
        <v>47</v>
      </c>
      <c r="E7" s="35">
        <v>17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74.77</v>
      </c>
      <c r="P7" s="36">
        <v>81.150000000000006</v>
      </c>
      <c r="Q7" s="36">
        <v>1944</v>
      </c>
      <c r="R7" s="36">
        <v>131418</v>
      </c>
      <c r="S7" s="36">
        <v>213.84</v>
      </c>
      <c r="T7" s="36">
        <v>614.55999999999995</v>
      </c>
      <c r="U7" s="36">
        <v>98365</v>
      </c>
      <c r="V7" s="36">
        <v>18.5</v>
      </c>
      <c r="W7" s="36">
        <v>5317.03</v>
      </c>
      <c r="X7" s="36">
        <v>98.24</v>
      </c>
      <c r="Y7" s="36">
        <v>99.51</v>
      </c>
      <c r="Z7" s="36">
        <v>99.49</v>
      </c>
      <c r="AA7" s="36">
        <v>81.709999999999994</v>
      </c>
      <c r="AB7" s="36">
        <v>93.56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455.46</v>
      </c>
      <c r="BF7" s="36">
        <v>400.2</v>
      </c>
      <c r="BG7" s="36">
        <v>329.9</v>
      </c>
      <c r="BH7" s="36">
        <v>368.72</v>
      </c>
      <c r="BI7" s="36">
        <v>374.72</v>
      </c>
      <c r="BJ7" s="36">
        <v>783.38</v>
      </c>
      <c r="BK7" s="36">
        <v>742.31</v>
      </c>
      <c r="BL7" s="36">
        <v>708.85</v>
      </c>
      <c r="BM7" s="36">
        <v>660.23</v>
      </c>
      <c r="BN7" s="36">
        <v>658.6</v>
      </c>
      <c r="BO7" s="36">
        <v>776.35</v>
      </c>
      <c r="BP7" s="36">
        <v>103.55</v>
      </c>
      <c r="BQ7" s="36">
        <v>103.05</v>
      </c>
      <c r="BR7" s="36">
        <v>102.75</v>
      </c>
      <c r="BS7" s="36">
        <v>102.73</v>
      </c>
      <c r="BT7" s="36">
        <v>103.02</v>
      </c>
      <c r="BU7" s="36">
        <v>88.04</v>
      </c>
      <c r="BV7" s="36">
        <v>86.6</v>
      </c>
      <c r="BW7" s="36">
        <v>89.47</v>
      </c>
      <c r="BX7" s="36">
        <v>88.7</v>
      </c>
      <c r="BY7" s="36">
        <v>88.44</v>
      </c>
      <c r="BZ7" s="36">
        <v>96.57</v>
      </c>
      <c r="CA7" s="36">
        <v>119.57</v>
      </c>
      <c r="CB7" s="36">
        <v>119.47</v>
      </c>
      <c r="CC7" s="36">
        <v>121.41</v>
      </c>
      <c r="CD7" s="36">
        <v>120.14</v>
      </c>
      <c r="CE7" s="36">
        <v>121.99</v>
      </c>
      <c r="CF7" s="36">
        <v>142.58000000000001</v>
      </c>
      <c r="CG7" s="36">
        <v>144.15</v>
      </c>
      <c r="CH7" s="36">
        <v>143.47999999999999</v>
      </c>
      <c r="CI7" s="36">
        <v>145.05000000000001</v>
      </c>
      <c r="CJ7" s="36">
        <v>147.15</v>
      </c>
      <c r="CK7" s="36">
        <v>142.28</v>
      </c>
      <c r="CL7" s="36" t="s">
        <v>101</v>
      </c>
      <c r="CM7" s="36" t="s">
        <v>101</v>
      </c>
      <c r="CN7" s="36" t="s">
        <v>101</v>
      </c>
      <c r="CO7" s="36" t="s">
        <v>101</v>
      </c>
      <c r="CP7" s="36" t="s">
        <v>101</v>
      </c>
      <c r="CQ7" s="36">
        <v>64.180000000000007</v>
      </c>
      <c r="CR7" s="36">
        <v>64.2</v>
      </c>
      <c r="CS7" s="36">
        <v>64.75</v>
      </c>
      <c r="CT7" s="36">
        <v>62.03</v>
      </c>
      <c r="CU7" s="36">
        <v>59.27</v>
      </c>
      <c r="CV7" s="36">
        <v>60.35</v>
      </c>
      <c r="CW7" s="36">
        <v>96.64</v>
      </c>
      <c r="CX7" s="36">
        <v>97.06</v>
      </c>
      <c r="CY7" s="36">
        <v>97.19</v>
      </c>
      <c r="CZ7" s="36">
        <v>97.25</v>
      </c>
      <c r="DA7" s="36">
        <v>97.3</v>
      </c>
      <c r="DB7" s="36">
        <v>93.17</v>
      </c>
      <c r="DC7" s="36">
        <v>93.37</v>
      </c>
      <c r="DD7" s="36">
        <v>92.84</v>
      </c>
      <c r="DE7" s="36">
        <v>93.53</v>
      </c>
      <c r="DF7" s="36">
        <v>92.82</v>
      </c>
      <c r="DG7" s="36">
        <v>94.57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0.1</v>
      </c>
      <c r="EF7" s="36">
        <v>0.04</v>
      </c>
      <c r="EG7" s="36">
        <v>0.09</v>
      </c>
      <c r="EH7" s="36">
        <v>0.02</v>
      </c>
      <c r="EI7" s="36">
        <v>7.0000000000000007E-2</v>
      </c>
      <c r="EJ7" s="36">
        <v>0.05</v>
      </c>
      <c r="EK7" s="36">
        <v>0.04</v>
      </c>
      <c r="EL7" s="36">
        <v>0.05</v>
      </c>
      <c r="EM7" s="36">
        <v>7.0000000000000007E-2</v>
      </c>
      <c r="EN7" s="36">
        <v>0.17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CZC141589</cp:lastModifiedBy>
  <dcterms:created xsi:type="dcterms:W3CDTF">2016-02-03T08:50:10Z</dcterms:created>
  <dcterms:modified xsi:type="dcterms:W3CDTF">2016-02-12T07:41:23Z</dcterms:modified>
</cp:coreProperties>
</file>