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15" yWindow="30" windowWidth="11265" windowHeight="9960"/>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AL8" i="4" s="1"/>
  <c r="Q6" i="5"/>
  <c r="P6" i="5"/>
  <c r="W10" i="4" s="1"/>
  <c r="O6" i="5"/>
  <c r="P10" i="4" s="1"/>
  <c r="N6" i="5"/>
  <c r="I10" i="4" s="1"/>
  <c r="M6" i="5"/>
  <c r="L6" i="5"/>
  <c r="K6" i="5"/>
  <c r="P8" i="4" s="1"/>
  <c r="J6" i="5"/>
  <c r="I8" i="4" s="1"/>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B10" i="4"/>
  <c r="W8" i="4"/>
  <c r="B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<sst xmlns="http://schemas.openxmlformats.org/spreadsheetml/2006/main" count="221" uniqueCount="111">
  <si>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</si>
  <si>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</si>
  <si>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</si>
  <si>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</si>
  <si>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</si>
  <si>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</si>
  <si>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</si>
  <si>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</si>
  <si>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</si>
  <si>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</si>
  <si>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</si>
  <si>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</si>
  <si>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</si>
  <si>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</si>
  <si>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</si>
  <si>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</si>
  <si>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</si>
  <si>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</si>
  <si>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</si>
  <si>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</si>
  <si>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</si>
  <si>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</si>
  <si>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</si>
  <si>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</si>
  <si>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</si>
  <si>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</si>
  <si>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</si>
  <si>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</si>
  <si>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</si>
  <si>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</si>
  <si>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</si>
  <si>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</si>
  <si>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</si>
  <si>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</si>
  <si>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</si>
  <si>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</si>
  <si>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</si>
  <si>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</si>
  <si>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</si>
  <si>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</si>
  <si>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</si>
  <si>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</si>
  <si>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</si>
  <si>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</si>
  <si>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</si>
  <si>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</si>
  <si>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</si>
  <si>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</si>
  <si>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</si>
  <si>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</si>
  <si>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</si>
  <si>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</si>
  <si>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</si>
  <si>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</si>
  <si>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</si>
  <si>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</si>
  <si>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</si>
  <si>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</si>
  <si>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</si>
  <si>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</si>
  <si>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</si>
  <si>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</si>
  <si>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</si>
  <si>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</si>
  <si>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</si>
  <si>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</si>
  <si>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</si>
  <si>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</si>
  <si>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</si>
  <si>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</si>
  <si>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</si>
  <si>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</si>
  <si>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</si>
  <si>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</si>
  <si>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</si>
  <si>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</si>
  <si>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</si>
  <si>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</si>
  <si>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</si>
  <si>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</si>
  <si>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</si>
  <si>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</si>
  <si>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</si>
  <si>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</si>
  <si>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</si>
  <si>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</si>
  <si>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</si>
  <si>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</si>
  <si>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</si>
  <si>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</si>
  <si>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</si>
  <si>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</si>
  <si>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</si>
  <si>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</si>
  <si>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</si>
  <si>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</si>
  <si>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千葉県　成田市</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</si>
  <si>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</si>
  <si>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</si>
  <si>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</si>
  <si>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</si>
  <si>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</si>
  <si>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</si>
  <si>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</si>
  <si>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</si>
  <si>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</si>
  <si>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</si>
  <si>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</si>
  <si>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平成26年度末時点では、管渠更新等の必要性は認められなかった。しかし、供用開始15年を経過する施設も存在するため、随時状況を確認しながら、管渠の更新や老朽化対策を検討していくこととしたい。</t>
    <rPh sb="1" eb="3">
      <t>ヘイセイ</t>
    </rPh>
    <rPh sb="5" eb="7">
      <t>ネンド</t>
    </rPh>
    <rPh sb="7" eb="8">
      <t>マツ</t>
    </rPh>
    <rPh sb="8" eb="10">
      <t>ジテン</t>
    </rPh>
    <rPh sb="13" eb="15">
      <t>カンキョ</t>
    </rPh>
    <rPh sb="15" eb="17">
      <t>コウシン</t>
    </rPh>
    <rPh sb="17" eb="18">
      <t>トウ</t>
    </rPh>
    <rPh sb="19" eb="22">
      <t>ヒツヨウセイ</t>
    </rPh>
    <rPh sb="23" eb="24">
      <t>ミト</t>
    </rPh>
    <rPh sb="36" eb="38">
      <t>キョウヨウ</t>
    </rPh>
    <rPh sb="38" eb="40">
      <t>カイシ</t>
    </rPh>
    <rPh sb="42" eb="43">
      <t>ネン</t>
    </rPh>
    <rPh sb="44" eb="46">
      <t>ケイカ</t>
    </rPh>
    <rPh sb="48" eb="50">
      <t>シセツ</t>
    </rPh>
    <rPh sb="51" eb="53">
      <t>ソンザイ</t>
    </rPh>
    <rPh sb="58" eb="60">
      <t>ズイジ</t>
    </rPh>
    <rPh sb="60" eb="62">
      <t>ジョウキョウ</t>
    </rPh>
    <rPh sb="63" eb="65">
      <t>カクニン</t>
    </rPh>
    <rPh sb="70" eb="72">
      <t>カンキョ</t>
    </rPh>
    <rPh sb="73" eb="75">
      <t>コウシン</t>
    </rPh>
    <rPh sb="76" eb="79">
      <t>ロウキュウカ</t>
    </rPh>
    <rPh sb="79" eb="81">
      <t>タイサク</t>
    </rPh>
    <rPh sb="82" eb="84">
      <t>ケントウ</t>
    </rPh>
    <phoneticPr fontId="4"/>
  </si>
  <si>
    <t xml:space="preserve">　農業集落排水単独の事業としては、単年度収支の状況が100%を下回っているが、下水処理という公共性を持つ事業であるため、今後も事業を継続していく予定である。
　また、現在の収支状況を鑑み、１．で述べたように、経営の更なる健全化を目指すとともに、２．で述べたように、必要に応じた管渠の更新や老朽化対策を検討していきたい。
</t>
    <rPh sb="1" eb="3">
      <t>ノウギョウ</t>
    </rPh>
    <rPh sb="3" eb="5">
      <t>シュウラク</t>
    </rPh>
    <rPh sb="5" eb="7">
      <t>ハイスイ</t>
    </rPh>
    <rPh sb="7" eb="9">
      <t>タンドク</t>
    </rPh>
    <rPh sb="10" eb="12">
      <t>ジギョウ</t>
    </rPh>
    <rPh sb="17" eb="20">
      <t>タンネンド</t>
    </rPh>
    <rPh sb="20" eb="22">
      <t>シュウシ</t>
    </rPh>
    <rPh sb="23" eb="25">
      <t>ジョウキョウ</t>
    </rPh>
    <rPh sb="31" eb="33">
      <t>シタマワ</t>
    </rPh>
    <rPh sb="41" eb="43">
      <t>ショリ</t>
    </rPh>
    <rPh sb="46" eb="49">
      <t>コウキョウセイ</t>
    </rPh>
    <rPh sb="50" eb="51">
      <t>モ</t>
    </rPh>
    <rPh sb="52" eb="54">
      <t>ジギョウ</t>
    </rPh>
    <rPh sb="60" eb="62">
      <t>コンゴ</t>
    </rPh>
    <rPh sb="63" eb="65">
      <t>ジギョウ</t>
    </rPh>
    <rPh sb="66" eb="68">
      <t>ケイゾク</t>
    </rPh>
    <rPh sb="72" eb="74">
      <t>ヨテイ</t>
    </rPh>
    <rPh sb="83" eb="85">
      <t>ゲンザイ</t>
    </rPh>
    <rPh sb="86" eb="88">
      <t>シュウシ</t>
    </rPh>
    <rPh sb="88" eb="90">
      <t>ジョウキョウ</t>
    </rPh>
    <rPh sb="91" eb="92">
      <t>カンガ</t>
    </rPh>
    <rPh sb="97" eb="98">
      <t>ノ</t>
    </rPh>
    <rPh sb="104" eb="106">
      <t>ケイエイ</t>
    </rPh>
    <rPh sb="107" eb="108">
      <t>サラ</t>
    </rPh>
    <rPh sb="110" eb="113">
      <t>ケンゼンカ</t>
    </rPh>
    <rPh sb="114" eb="116">
      <t>メザ</t>
    </rPh>
    <rPh sb="132" eb="134">
      <t>ヒツヨウ</t>
    </rPh>
    <rPh sb="135" eb="136">
      <t>オウ</t>
    </rPh>
    <phoneticPr fontId="4"/>
  </si>
  <si>
    <r>
      <t>　平成26年度末現在、単年度収支の状況は100%を下回っているが、平成23年度から緩やかに収支状況が改善されている。
　これは償還金利子の減少や職員給与費の削減等による支出の減が主要因となっている。
　しかし、経費回収率においては、直近5年間の推移に有意な差は見られない。
　従って、更なる収支の改善のためには、接続率の向上や使用料金増の検討を含め、使用料収入を増加させる必要があると考えられる。
　ただし、当市の公共下水道料金が、1か月20ｍ</t>
    </r>
    <r>
      <rPr>
        <vertAlign val="superscript"/>
        <sz val="8"/>
        <color theme="1"/>
        <rFont val="ＭＳ ゴシック"/>
        <family val="3"/>
        <charset val="128"/>
      </rPr>
      <t>3</t>
    </r>
    <r>
      <rPr>
        <sz val="11"/>
        <color theme="1"/>
        <rFont val="ＭＳ ゴシック"/>
        <family val="3"/>
        <charset val="128"/>
      </rPr>
      <t xml:space="preserve">あたり1,944円(※)であることを考慮すると、使用料金の増加ではなく、接続率の向上等による経営の健全化を目指していきたい。
　また、企業債の残高については、新規事業計画がないため、平成50年に償還が終了する予定となっている。
</t>
    </r>
    <r>
      <rPr>
        <sz val="9"/>
        <color theme="1"/>
        <rFont val="ＭＳ ゴシック"/>
        <family val="3"/>
        <charset val="128"/>
      </rPr>
      <t>※：2か月40ｍ</t>
    </r>
    <r>
      <rPr>
        <vertAlign val="superscript"/>
        <sz val="8"/>
        <color theme="1"/>
        <rFont val="ＭＳ ゴシック"/>
        <family val="3"/>
        <charset val="128"/>
      </rPr>
      <t>3</t>
    </r>
    <r>
      <rPr>
        <sz val="9"/>
        <color theme="1"/>
        <rFont val="ＭＳ ゴシック"/>
        <family val="3"/>
        <charset val="128"/>
      </rPr>
      <t>で3,888円であるが、比較のため、1か月あたりに案分して記載。</t>
    </r>
    <rPh sb="1" eb="3">
      <t>ヘイセイ</t>
    </rPh>
    <rPh sb="5" eb="8">
      <t>ネンドマツ</t>
    </rPh>
    <rPh sb="8" eb="10">
      <t>ゲンザイ</t>
    </rPh>
    <rPh sb="33" eb="35">
      <t>ヘイセイ</t>
    </rPh>
    <rPh sb="37" eb="39">
      <t>ネンド</t>
    </rPh>
    <rPh sb="41" eb="42">
      <t>ユル</t>
    </rPh>
    <rPh sb="45" eb="47">
      <t>シュウシ</t>
    </rPh>
    <rPh sb="47" eb="49">
      <t>ジョウキョウ</t>
    </rPh>
    <rPh sb="50" eb="52">
      <t>カイゼン</t>
    </rPh>
    <rPh sb="63" eb="66">
      <t>ショウカンキン</t>
    </rPh>
    <rPh sb="66" eb="68">
      <t>リシ</t>
    </rPh>
    <rPh sb="69" eb="71">
      <t>ゲンショウ</t>
    </rPh>
    <rPh sb="72" eb="74">
      <t>ショクイン</t>
    </rPh>
    <rPh sb="74" eb="76">
      <t>キュウヨ</t>
    </rPh>
    <rPh sb="76" eb="77">
      <t>ヒ</t>
    </rPh>
    <rPh sb="78" eb="80">
      <t>サクゲン</t>
    </rPh>
    <rPh sb="80" eb="81">
      <t>ナド</t>
    </rPh>
    <rPh sb="84" eb="86">
      <t>シシュツ</t>
    </rPh>
    <rPh sb="87" eb="88">
      <t>ゲン</t>
    </rPh>
    <rPh sb="89" eb="92">
      <t>シュヨウイン</t>
    </rPh>
    <rPh sb="105" eb="107">
      <t>ケイヒ</t>
    </rPh>
    <rPh sb="107" eb="109">
      <t>カイシュウ</t>
    </rPh>
    <rPh sb="109" eb="110">
      <t>リツ</t>
    </rPh>
    <rPh sb="116" eb="118">
      <t>チョッキン</t>
    </rPh>
    <rPh sb="119" eb="121">
      <t>ネンカン</t>
    </rPh>
    <rPh sb="122" eb="124">
      <t>スイイ</t>
    </rPh>
    <rPh sb="125" eb="127">
      <t>ユウイ</t>
    </rPh>
    <rPh sb="128" eb="129">
      <t>サ</t>
    </rPh>
    <rPh sb="130" eb="131">
      <t>ミ</t>
    </rPh>
    <rPh sb="138" eb="139">
      <t>シタガ</t>
    </rPh>
    <rPh sb="142" eb="143">
      <t>サラ</t>
    </rPh>
    <rPh sb="145" eb="147">
      <t>シュウシ</t>
    </rPh>
    <rPh sb="148" eb="150">
      <t>カイゼン</t>
    </rPh>
    <rPh sb="156" eb="158">
      <t>セツゾク</t>
    </rPh>
    <rPh sb="158" eb="159">
      <t>リツ</t>
    </rPh>
    <rPh sb="160" eb="162">
      <t>コウジョウ</t>
    </rPh>
    <rPh sb="163" eb="165">
      <t>シヨウ</t>
    </rPh>
    <rPh sb="165" eb="167">
      <t>リョウキン</t>
    </rPh>
    <rPh sb="167" eb="168">
      <t>ゾウ</t>
    </rPh>
    <rPh sb="169" eb="171">
      <t>ケントウ</t>
    </rPh>
    <rPh sb="172" eb="173">
      <t>フク</t>
    </rPh>
    <rPh sb="175" eb="178">
      <t>シヨウリョウ</t>
    </rPh>
    <rPh sb="178" eb="180">
      <t>シュウニュウ</t>
    </rPh>
    <rPh sb="181" eb="183">
      <t>ゾウカ</t>
    </rPh>
    <rPh sb="186" eb="188">
      <t>ヒツヨウ</t>
    </rPh>
    <rPh sb="192" eb="193">
      <t>カンガ</t>
    </rPh>
    <rPh sb="204" eb="206">
      <t>トウシ</t>
    </rPh>
    <rPh sb="207" eb="209">
      <t>コウキョウ</t>
    </rPh>
    <rPh sb="209" eb="212">
      <t>ゲスイドウ</t>
    </rPh>
    <rPh sb="212" eb="214">
      <t>リョウキン</t>
    </rPh>
    <rPh sb="218" eb="219">
      <t>ゲツ</t>
    </rPh>
    <rPh sb="231" eb="232">
      <t>エン</t>
    </rPh>
    <rPh sb="241" eb="243">
      <t>コウリョ</t>
    </rPh>
    <rPh sb="247" eb="249">
      <t>シヨウ</t>
    </rPh>
    <rPh sb="249" eb="251">
      <t>リョウキン</t>
    </rPh>
    <rPh sb="252" eb="254">
      <t>ゾウカ</t>
    </rPh>
    <rPh sb="259" eb="261">
      <t>セツゾク</t>
    </rPh>
    <rPh sb="261" eb="262">
      <t>リツ</t>
    </rPh>
    <rPh sb="263" eb="265">
      <t>コウジョウ</t>
    </rPh>
    <rPh sb="265" eb="266">
      <t>トウ</t>
    </rPh>
    <rPh sb="269" eb="271">
      <t>ケイエイ</t>
    </rPh>
    <rPh sb="272" eb="275">
      <t>ケンゼンカ</t>
    </rPh>
    <rPh sb="276" eb="278">
      <t>メザ</t>
    </rPh>
    <rPh sb="290" eb="292">
      <t>キギョウ</t>
    </rPh>
    <rPh sb="292" eb="293">
      <t>サイ</t>
    </rPh>
    <rPh sb="294" eb="296">
      <t>ザンダカ</t>
    </rPh>
    <rPh sb="302" eb="304">
      <t>シンキ</t>
    </rPh>
    <rPh sb="304" eb="306">
      <t>ジギョウ</t>
    </rPh>
    <rPh sb="306" eb="308">
      <t>ケイカク</t>
    </rPh>
    <rPh sb="314" eb="316">
      <t>ヘイセイ</t>
    </rPh>
    <rPh sb="318" eb="319">
      <t>ネン</t>
    </rPh>
    <rPh sb="320" eb="322">
      <t>ショウカン</t>
    </rPh>
    <rPh sb="323" eb="325">
      <t>シュウリョウ</t>
    </rPh>
    <rPh sb="327" eb="329">
      <t>ヨテイ</t>
    </rPh>
    <rPh sb="342" eb="343">
      <t>ゲツ</t>
    </rPh>
    <rPh sb="353" eb="354">
      <t>エン</t>
    </rPh>
    <rPh sb="359" eb="361">
      <t>ヒカク</t>
    </rPh>
    <rPh sb="367" eb="368">
      <t>ゲツ</t>
    </rPh>
    <rPh sb="372" eb="374">
      <t>アンブン</t>
    </rPh>
    <rPh sb="376" eb="378">
      <t>キサイ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</si>
</sst>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vertAlign val="superscript"/>
      <sz val="8"/>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5853696"/>
        <c:axId val="85855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formatCode="#,##0.00;&quot;△&quot;#,##0.00">
                  <c:v>0</c:v>
                </c:pt>
                <c:pt idx="1">
                  <c:v>0.08</c:v>
                </c:pt>
                <c:pt idx="2">
                  <c:v>0.06</c:v>
                </c:pt>
                <c:pt idx="3">
                  <c:v>0.04</c:v>
                </c:pt>
                <c:pt idx="4">
                  <c:v>0.02</c:v>
                </c:pt>
              </c:numCache>
            </c:numRef>
          </c:val>
          <c:smooth val="0"/>
        </c:ser>
        <c:dLbls>
          <c:showLegendKey val="0"/>
          <c:showVal val="0"/>
          <c:showCatName val="0"/>
          <c:showSerName val="0"/>
          <c:showPercent val="0"/>
          <c:showBubbleSize val="0"/>
        </c:dLbls>
        <c:marker val="1"/>
        <c:smooth val="0"/>
        <c:axId val="85853696"/>
        <c:axId val="85855616"/>
      </c:lineChart>
      <c:dateAx>
        <c:axId val="85853696"/>
        <c:scaling>
          <c:orientation val="minMax"/>
        </c:scaling>
        <c:delete val="1"/>
        <c:axPos val="b"/>
        <c:numFmt formatCode="ge" sourceLinked="1"/>
        <c:majorTickMark val="none"/>
        <c:minorTickMark val="none"/>
        <c:tickLblPos val="none"/>
        <c:crossAx val="85855616"/>
        <c:crosses val="autoZero"/>
        <c:auto val="1"/>
        <c:lblOffset val="100"/>
        <c:baseTimeUnit val="years"/>
      </c:dateAx>
      <c:valAx>
        <c:axId val="85855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853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49.08</c:v>
                </c:pt>
                <c:pt idx="1">
                  <c:v>49.45</c:v>
                </c:pt>
                <c:pt idx="2">
                  <c:v>50.4</c:v>
                </c:pt>
                <c:pt idx="3">
                  <c:v>51.36</c:v>
                </c:pt>
                <c:pt idx="4">
                  <c:v>50.62</c:v>
                </c:pt>
              </c:numCache>
            </c:numRef>
          </c:val>
        </c:ser>
        <c:dLbls>
          <c:showLegendKey val="0"/>
          <c:showVal val="0"/>
          <c:showCatName val="0"/>
          <c:showSerName val="0"/>
          <c:showPercent val="0"/>
          <c:showBubbleSize val="0"/>
        </c:dLbls>
        <c:gapWidth val="150"/>
        <c:axId val="87324544"/>
        <c:axId val="87334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44.65</c:v>
                </c:pt>
                <c:pt idx="1">
                  <c:v>46.85</c:v>
                </c:pt>
                <c:pt idx="2">
                  <c:v>46.06</c:v>
                </c:pt>
                <c:pt idx="3">
                  <c:v>45.95</c:v>
                </c:pt>
                <c:pt idx="4">
                  <c:v>53.24</c:v>
                </c:pt>
              </c:numCache>
            </c:numRef>
          </c:val>
          <c:smooth val="0"/>
        </c:ser>
        <c:dLbls>
          <c:showLegendKey val="0"/>
          <c:showVal val="0"/>
          <c:showCatName val="0"/>
          <c:showSerName val="0"/>
          <c:showPercent val="0"/>
          <c:showBubbleSize val="0"/>
        </c:dLbls>
        <c:marker val="1"/>
        <c:smooth val="0"/>
        <c:axId val="87324544"/>
        <c:axId val="87334912"/>
      </c:lineChart>
      <c:dateAx>
        <c:axId val="87324544"/>
        <c:scaling>
          <c:orientation val="minMax"/>
        </c:scaling>
        <c:delete val="1"/>
        <c:axPos val="b"/>
        <c:numFmt formatCode="ge" sourceLinked="1"/>
        <c:majorTickMark val="none"/>
        <c:minorTickMark val="none"/>
        <c:tickLblPos val="none"/>
        <c:crossAx val="87334912"/>
        <c:crosses val="autoZero"/>
        <c:auto val="1"/>
        <c:lblOffset val="100"/>
        <c:baseTimeUnit val="years"/>
      </c:dateAx>
      <c:valAx>
        <c:axId val="87334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324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62.41</c:v>
                </c:pt>
                <c:pt idx="1">
                  <c:v>64.86</c:v>
                </c:pt>
                <c:pt idx="2">
                  <c:v>62.28</c:v>
                </c:pt>
                <c:pt idx="3">
                  <c:v>62.33</c:v>
                </c:pt>
                <c:pt idx="4">
                  <c:v>63.88</c:v>
                </c:pt>
              </c:numCache>
            </c:numRef>
          </c:val>
        </c:ser>
        <c:dLbls>
          <c:showLegendKey val="0"/>
          <c:showVal val="0"/>
          <c:showCatName val="0"/>
          <c:showSerName val="0"/>
          <c:showPercent val="0"/>
          <c:showBubbleSize val="0"/>
        </c:dLbls>
        <c:gapWidth val="150"/>
        <c:axId val="87635456"/>
        <c:axId val="87637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73.599999999999994</c:v>
                </c:pt>
                <c:pt idx="1">
                  <c:v>73.78</c:v>
                </c:pt>
                <c:pt idx="2">
                  <c:v>72.989999999999995</c:v>
                </c:pt>
                <c:pt idx="3">
                  <c:v>71.97</c:v>
                </c:pt>
                <c:pt idx="4">
                  <c:v>84.07</c:v>
                </c:pt>
              </c:numCache>
            </c:numRef>
          </c:val>
          <c:smooth val="0"/>
        </c:ser>
        <c:dLbls>
          <c:showLegendKey val="0"/>
          <c:showVal val="0"/>
          <c:showCatName val="0"/>
          <c:showSerName val="0"/>
          <c:showPercent val="0"/>
          <c:showBubbleSize val="0"/>
        </c:dLbls>
        <c:marker val="1"/>
        <c:smooth val="0"/>
        <c:axId val="87635456"/>
        <c:axId val="87637376"/>
      </c:lineChart>
      <c:dateAx>
        <c:axId val="87635456"/>
        <c:scaling>
          <c:orientation val="minMax"/>
        </c:scaling>
        <c:delete val="1"/>
        <c:axPos val="b"/>
        <c:numFmt formatCode="ge" sourceLinked="1"/>
        <c:majorTickMark val="none"/>
        <c:minorTickMark val="none"/>
        <c:tickLblPos val="none"/>
        <c:crossAx val="87637376"/>
        <c:crosses val="autoZero"/>
        <c:auto val="1"/>
        <c:lblOffset val="100"/>
        <c:baseTimeUnit val="years"/>
      </c:dateAx>
      <c:valAx>
        <c:axId val="87637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635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62.68</c:v>
                </c:pt>
                <c:pt idx="1">
                  <c:v>57.39</c:v>
                </c:pt>
                <c:pt idx="2">
                  <c:v>57.49</c:v>
                </c:pt>
                <c:pt idx="3">
                  <c:v>61.38</c:v>
                </c:pt>
                <c:pt idx="4">
                  <c:v>61.91</c:v>
                </c:pt>
              </c:numCache>
            </c:numRef>
          </c:val>
        </c:ser>
        <c:dLbls>
          <c:showLegendKey val="0"/>
          <c:showVal val="0"/>
          <c:showCatName val="0"/>
          <c:showSerName val="0"/>
          <c:showPercent val="0"/>
          <c:showBubbleSize val="0"/>
        </c:dLbls>
        <c:gapWidth val="150"/>
        <c:axId val="85894272"/>
        <c:axId val="85896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5894272"/>
        <c:axId val="85896192"/>
      </c:lineChart>
      <c:dateAx>
        <c:axId val="85894272"/>
        <c:scaling>
          <c:orientation val="minMax"/>
        </c:scaling>
        <c:delete val="1"/>
        <c:axPos val="b"/>
        <c:numFmt formatCode="ge" sourceLinked="1"/>
        <c:majorTickMark val="none"/>
        <c:minorTickMark val="none"/>
        <c:tickLblPos val="none"/>
        <c:crossAx val="85896192"/>
        <c:crosses val="autoZero"/>
        <c:auto val="1"/>
        <c:lblOffset val="100"/>
        <c:baseTimeUnit val="years"/>
      </c:dateAx>
      <c:valAx>
        <c:axId val="85896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894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6328064"/>
        <c:axId val="86329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6328064"/>
        <c:axId val="86329984"/>
      </c:lineChart>
      <c:dateAx>
        <c:axId val="86328064"/>
        <c:scaling>
          <c:orientation val="minMax"/>
        </c:scaling>
        <c:delete val="1"/>
        <c:axPos val="b"/>
        <c:numFmt formatCode="ge" sourceLinked="1"/>
        <c:majorTickMark val="none"/>
        <c:minorTickMark val="none"/>
        <c:tickLblPos val="none"/>
        <c:crossAx val="86329984"/>
        <c:crosses val="autoZero"/>
        <c:auto val="1"/>
        <c:lblOffset val="100"/>
        <c:baseTimeUnit val="years"/>
      </c:dateAx>
      <c:valAx>
        <c:axId val="86329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328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6966656"/>
        <c:axId val="86968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6966656"/>
        <c:axId val="86968576"/>
      </c:lineChart>
      <c:dateAx>
        <c:axId val="86966656"/>
        <c:scaling>
          <c:orientation val="minMax"/>
        </c:scaling>
        <c:delete val="1"/>
        <c:axPos val="b"/>
        <c:numFmt formatCode="ge" sourceLinked="1"/>
        <c:majorTickMark val="none"/>
        <c:minorTickMark val="none"/>
        <c:tickLblPos val="none"/>
        <c:crossAx val="86968576"/>
        <c:crosses val="autoZero"/>
        <c:auto val="1"/>
        <c:lblOffset val="100"/>
        <c:baseTimeUnit val="years"/>
      </c:dateAx>
      <c:valAx>
        <c:axId val="86968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966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7007616"/>
        <c:axId val="87009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7007616"/>
        <c:axId val="87009536"/>
      </c:lineChart>
      <c:dateAx>
        <c:axId val="87007616"/>
        <c:scaling>
          <c:orientation val="minMax"/>
        </c:scaling>
        <c:delete val="1"/>
        <c:axPos val="b"/>
        <c:numFmt formatCode="ge" sourceLinked="1"/>
        <c:majorTickMark val="none"/>
        <c:minorTickMark val="none"/>
        <c:tickLblPos val="none"/>
        <c:crossAx val="87009536"/>
        <c:crosses val="autoZero"/>
        <c:auto val="1"/>
        <c:lblOffset val="100"/>
        <c:baseTimeUnit val="years"/>
      </c:dateAx>
      <c:valAx>
        <c:axId val="87009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007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7044480"/>
        <c:axId val="87046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7044480"/>
        <c:axId val="87046400"/>
      </c:lineChart>
      <c:dateAx>
        <c:axId val="87044480"/>
        <c:scaling>
          <c:orientation val="minMax"/>
        </c:scaling>
        <c:delete val="1"/>
        <c:axPos val="b"/>
        <c:numFmt formatCode="ge" sourceLinked="1"/>
        <c:majorTickMark val="none"/>
        <c:minorTickMark val="none"/>
        <c:tickLblPos val="none"/>
        <c:crossAx val="87046400"/>
        <c:crosses val="autoZero"/>
        <c:auto val="1"/>
        <c:lblOffset val="100"/>
        <c:baseTimeUnit val="years"/>
      </c:dateAx>
      <c:valAx>
        <c:axId val="87046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044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2053.08</c:v>
                </c:pt>
                <c:pt idx="1">
                  <c:v>2138.66</c:v>
                </c:pt>
                <c:pt idx="2">
                  <c:v>2168.06</c:v>
                </c:pt>
                <c:pt idx="3">
                  <c:v>1837.57</c:v>
                </c:pt>
                <c:pt idx="4">
                  <c:v>1678.1</c:v>
                </c:pt>
              </c:numCache>
            </c:numRef>
          </c:val>
        </c:ser>
        <c:dLbls>
          <c:showLegendKey val="0"/>
          <c:showVal val="0"/>
          <c:showCatName val="0"/>
          <c:showSerName val="0"/>
          <c:showPercent val="0"/>
          <c:showBubbleSize val="0"/>
        </c:dLbls>
        <c:gapWidth val="150"/>
        <c:axId val="87085056"/>
        <c:axId val="87086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1316.7</c:v>
                </c:pt>
                <c:pt idx="1">
                  <c:v>1224.75</c:v>
                </c:pt>
                <c:pt idx="2">
                  <c:v>1144.05</c:v>
                </c:pt>
                <c:pt idx="3">
                  <c:v>1117.1099999999999</c:v>
                </c:pt>
                <c:pt idx="4">
                  <c:v>1044.8</c:v>
                </c:pt>
              </c:numCache>
            </c:numRef>
          </c:val>
          <c:smooth val="0"/>
        </c:ser>
        <c:dLbls>
          <c:showLegendKey val="0"/>
          <c:showVal val="0"/>
          <c:showCatName val="0"/>
          <c:showSerName val="0"/>
          <c:showPercent val="0"/>
          <c:showBubbleSize val="0"/>
        </c:dLbls>
        <c:marker val="1"/>
        <c:smooth val="0"/>
        <c:axId val="87085056"/>
        <c:axId val="87086976"/>
      </c:lineChart>
      <c:dateAx>
        <c:axId val="87085056"/>
        <c:scaling>
          <c:orientation val="minMax"/>
        </c:scaling>
        <c:delete val="1"/>
        <c:axPos val="b"/>
        <c:numFmt formatCode="ge" sourceLinked="1"/>
        <c:majorTickMark val="none"/>
        <c:minorTickMark val="none"/>
        <c:tickLblPos val="none"/>
        <c:crossAx val="87086976"/>
        <c:crosses val="autoZero"/>
        <c:auto val="1"/>
        <c:lblOffset val="100"/>
        <c:baseTimeUnit val="years"/>
      </c:dateAx>
      <c:valAx>
        <c:axId val="87086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085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35.29</c:v>
                </c:pt>
                <c:pt idx="1">
                  <c:v>31.95</c:v>
                </c:pt>
                <c:pt idx="2">
                  <c:v>33.4</c:v>
                </c:pt>
                <c:pt idx="3">
                  <c:v>33.96</c:v>
                </c:pt>
                <c:pt idx="4">
                  <c:v>34.61</c:v>
                </c:pt>
              </c:numCache>
            </c:numRef>
          </c:val>
        </c:ser>
        <c:dLbls>
          <c:showLegendKey val="0"/>
          <c:showVal val="0"/>
          <c:showCatName val="0"/>
          <c:showSerName val="0"/>
          <c:showPercent val="0"/>
          <c:showBubbleSize val="0"/>
        </c:dLbls>
        <c:gapWidth val="150"/>
        <c:axId val="87251968"/>
        <c:axId val="87254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43.24</c:v>
                </c:pt>
                <c:pt idx="1">
                  <c:v>42.13</c:v>
                </c:pt>
                <c:pt idx="2">
                  <c:v>42.48</c:v>
                </c:pt>
                <c:pt idx="3">
                  <c:v>41.04</c:v>
                </c:pt>
                <c:pt idx="4">
                  <c:v>50.82</c:v>
                </c:pt>
              </c:numCache>
            </c:numRef>
          </c:val>
          <c:smooth val="0"/>
        </c:ser>
        <c:dLbls>
          <c:showLegendKey val="0"/>
          <c:showVal val="0"/>
          <c:showCatName val="0"/>
          <c:showSerName val="0"/>
          <c:showPercent val="0"/>
          <c:showBubbleSize val="0"/>
        </c:dLbls>
        <c:marker val="1"/>
        <c:smooth val="0"/>
        <c:axId val="87251968"/>
        <c:axId val="87254144"/>
      </c:lineChart>
      <c:dateAx>
        <c:axId val="87251968"/>
        <c:scaling>
          <c:orientation val="minMax"/>
        </c:scaling>
        <c:delete val="1"/>
        <c:axPos val="b"/>
        <c:numFmt formatCode="ge" sourceLinked="1"/>
        <c:majorTickMark val="none"/>
        <c:minorTickMark val="none"/>
        <c:tickLblPos val="none"/>
        <c:crossAx val="87254144"/>
        <c:crosses val="autoZero"/>
        <c:auto val="1"/>
        <c:lblOffset val="100"/>
        <c:baseTimeUnit val="years"/>
      </c:dateAx>
      <c:valAx>
        <c:axId val="87254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251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372.66</c:v>
                </c:pt>
                <c:pt idx="1">
                  <c:v>423.71</c:v>
                </c:pt>
                <c:pt idx="2">
                  <c:v>399.28</c:v>
                </c:pt>
                <c:pt idx="3">
                  <c:v>365.18</c:v>
                </c:pt>
                <c:pt idx="4">
                  <c:v>376.1</c:v>
                </c:pt>
              </c:numCache>
            </c:numRef>
          </c:val>
        </c:ser>
        <c:dLbls>
          <c:showLegendKey val="0"/>
          <c:showVal val="0"/>
          <c:showCatName val="0"/>
          <c:showSerName val="0"/>
          <c:showPercent val="0"/>
          <c:showBubbleSize val="0"/>
        </c:dLbls>
        <c:gapWidth val="150"/>
        <c:axId val="87283968"/>
        <c:axId val="87290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338.76</c:v>
                </c:pt>
                <c:pt idx="1">
                  <c:v>348.41</c:v>
                </c:pt>
                <c:pt idx="2">
                  <c:v>343.8</c:v>
                </c:pt>
                <c:pt idx="3">
                  <c:v>357.08</c:v>
                </c:pt>
                <c:pt idx="4">
                  <c:v>300.52</c:v>
                </c:pt>
              </c:numCache>
            </c:numRef>
          </c:val>
          <c:smooth val="0"/>
        </c:ser>
        <c:dLbls>
          <c:showLegendKey val="0"/>
          <c:showVal val="0"/>
          <c:showCatName val="0"/>
          <c:showSerName val="0"/>
          <c:showPercent val="0"/>
          <c:showBubbleSize val="0"/>
        </c:dLbls>
        <c:marker val="1"/>
        <c:smooth val="0"/>
        <c:axId val="87283968"/>
        <c:axId val="87290240"/>
      </c:lineChart>
      <c:dateAx>
        <c:axId val="87283968"/>
        <c:scaling>
          <c:orientation val="minMax"/>
        </c:scaling>
        <c:delete val="1"/>
        <c:axPos val="b"/>
        <c:numFmt formatCode="ge" sourceLinked="1"/>
        <c:majorTickMark val="none"/>
        <c:minorTickMark val="none"/>
        <c:tickLblPos val="none"/>
        <c:crossAx val="87290240"/>
        <c:crosses val="autoZero"/>
        <c:auto val="1"/>
        <c:lblOffset val="100"/>
        <c:baseTimeUnit val="years"/>
      </c:dateAx>
      <c:valAx>
        <c:axId val="87290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283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【992.47】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【83.79】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【53.32】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【295.10】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【51.49】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13"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千葉県　成田市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農業集落排水</v>
      </c>
      <c r="Q8" s="46"/>
      <c r="R8" s="46"/>
      <c r="S8" s="46"/>
      <c r="T8" s="46"/>
      <c r="U8" s="46"/>
      <c r="V8" s="46"/>
      <c r="W8" s="46" t="str">
        <f>データ!L6</f>
        <v>F2</v>
      </c>
      <c r="X8" s="46"/>
      <c r="Y8" s="46"/>
      <c r="Z8" s="46"/>
      <c r="AA8" s="46"/>
      <c r="AB8" s="46"/>
      <c r="AC8" s="46"/>
      <c r="AD8" s="3"/>
      <c r="AE8" s="3"/>
      <c r="AF8" s="3"/>
      <c r="AG8" s="3"/>
      <c r="AH8" s="3"/>
      <c r="AI8" s="3"/>
      <c r="AJ8" s="3"/>
      <c r="AK8" s="3"/>
      <c r="AL8" s="47">
        <f>データ!R6</f>
        <v>131418</v>
      </c>
      <c r="AM8" s="47"/>
      <c r="AN8" s="47"/>
      <c r="AO8" s="47"/>
      <c r="AP8" s="47"/>
      <c r="AQ8" s="47"/>
      <c r="AR8" s="47"/>
      <c r="AS8" s="47"/>
      <c r="AT8" s="43">
        <f>データ!S6</f>
        <v>213.84</v>
      </c>
      <c r="AU8" s="43"/>
      <c r="AV8" s="43"/>
      <c r="AW8" s="43"/>
      <c r="AX8" s="43"/>
      <c r="AY8" s="43"/>
      <c r="AZ8" s="43"/>
      <c r="BA8" s="43"/>
      <c r="BB8" s="43">
        <f>データ!T6</f>
        <v>614.55999999999995</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2.12</v>
      </c>
      <c r="Q10" s="43"/>
      <c r="R10" s="43"/>
      <c r="S10" s="43"/>
      <c r="T10" s="43"/>
      <c r="U10" s="43"/>
      <c r="V10" s="43"/>
      <c r="W10" s="43">
        <f>データ!P6</f>
        <v>100</v>
      </c>
      <c r="X10" s="43"/>
      <c r="Y10" s="43"/>
      <c r="Z10" s="43"/>
      <c r="AA10" s="43"/>
      <c r="AB10" s="43"/>
      <c r="AC10" s="43"/>
      <c r="AD10" s="47">
        <f>データ!Q6</f>
        <v>3780</v>
      </c>
      <c r="AE10" s="47"/>
      <c r="AF10" s="47"/>
      <c r="AG10" s="47"/>
      <c r="AH10" s="47"/>
      <c r="AI10" s="47"/>
      <c r="AJ10" s="47"/>
      <c r="AK10" s="2"/>
      <c r="AL10" s="47">
        <f>データ!U6</f>
        <v>2863</v>
      </c>
      <c r="AM10" s="47"/>
      <c r="AN10" s="47"/>
      <c r="AO10" s="47"/>
      <c r="AP10" s="47"/>
      <c r="AQ10" s="47"/>
      <c r="AR10" s="47"/>
      <c r="AS10" s="47"/>
      <c r="AT10" s="43">
        <f>データ!V6</f>
        <v>1.72</v>
      </c>
      <c r="AU10" s="43"/>
      <c r="AV10" s="43"/>
      <c r="AW10" s="43"/>
      <c r="AX10" s="43"/>
      <c r="AY10" s="43"/>
      <c r="AZ10" s="43"/>
      <c r="BA10" s="43"/>
      <c r="BB10" s="43">
        <f>データ!W6</f>
        <v>1664.53</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110</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109</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122114</v>
      </c>
      <c r="D6" s="31">
        <f t="shared" si="3"/>
        <v>47</v>
      </c>
      <c r="E6" s="31">
        <f t="shared" si="3"/>
        <v>17</v>
      </c>
      <c r="F6" s="31">
        <f t="shared" si="3"/>
        <v>5</v>
      </c>
      <c r="G6" s="31">
        <f t="shared" si="3"/>
        <v>0</v>
      </c>
      <c r="H6" s="31" t="str">
        <f t="shared" si="3"/>
        <v>千葉県　成田市</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2.12</v>
      </c>
      <c r="P6" s="32">
        <f t="shared" si="3"/>
        <v>100</v>
      </c>
      <c r="Q6" s="32">
        <f t="shared" si="3"/>
        <v>3780</v>
      </c>
      <c r="R6" s="32">
        <f t="shared" si="3"/>
        <v>131418</v>
      </c>
      <c r="S6" s="32">
        <f t="shared" si="3"/>
        <v>213.84</v>
      </c>
      <c r="T6" s="32">
        <f t="shared" si="3"/>
        <v>614.55999999999995</v>
      </c>
      <c r="U6" s="32">
        <f t="shared" si="3"/>
        <v>2863</v>
      </c>
      <c r="V6" s="32">
        <f t="shared" si="3"/>
        <v>1.72</v>
      </c>
      <c r="W6" s="32">
        <f t="shared" si="3"/>
        <v>1664.53</v>
      </c>
      <c r="X6" s="33">
        <f>IF(X7="",NA(),X7)</f>
        <v>62.68</v>
      </c>
      <c r="Y6" s="33">
        <f t="shared" ref="Y6:AG6" si="4">IF(Y7="",NA(),Y7)</f>
        <v>57.39</v>
      </c>
      <c r="Z6" s="33">
        <f t="shared" si="4"/>
        <v>57.49</v>
      </c>
      <c r="AA6" s="33">
        <f t="shared" si="4"/>
        <v>61.38</v>
      </c>
      <c r="AB6" s="33">
        <f t="shared" si="4"/>
        <v>61.91</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2053.08</v>
      </c>
      <c r="BF6" s="33">
        <f t="shared" ref="BF6:BN6" si="7">IF(BF7="",NA(),BF7)</f>
        <v>2138.66</v>
      </c>
      <c r="BG6" s="33">
        <f t="shared" si="7"/>
        <v>2168.06</v>
      </c>
      <c r="BH6" s="33">
        <f t="shared" si="7"/>
        <v>1837.57</v>
      </c>
      <c r="BI6" s="33">
        <f t="shared" si="7"/>
        <v>1678.1</v>
      </c>
      <c r="BJ6" s="33">
        <f t="shared" si="7"/>
        <v>1316.7</v>
      </c>
      <c r="BK6" s="33">
        <f t="shared" si="7"/>
        <v>1224.75</v>
      </c>
      <c r="BL6" s="33">
        <f t="shared" si="7"/>
        <v>1144.05</v>
      </c>
      <c r="BM6" s="33">
        <f t="shared" si="7"/>
        <v>1117.1099999999999</v>
      </c>
      <c r="BN6" s="33">
        <f t="shared" si="7"/>
        <v>1044.8</v>
      </c>
      <c r="BO6" s="32" t="str">
        <f>IF(BO7="","",IF(BO7="-","【-】","【"&amp;SUBSTITUTE(TEXT(BO7,"#,##0.00"),"-","△")&amp;"】"))</f>
        <v>【992.47】</v>
      </c>
      <c r="BP6" s="33">
        <f>IF(BP7="",NA(),BP7)</f>
        <v>35.29</v>
      </c>
      <c r="BQ6" s="33">
        <f t="shared" ref="BQ6:BY6" si="8">IF(BQ7="",NA(),BQ7)</f>
        <v>31.95</v>
      </c>
      <c r="BR6" s="33">
        <f t="shared" si="8"/>
        <v>33.4</v>
      </c>
      <c r="BS6" s="33">
        <f t="shared" si="8"/>
        <v>33.96</v>
      </c>
      <c r="BT6" s="33">
        <f t="shared" si="8"/>
        <v>34.61</v>
      </c>
      <c r="BU6" s="33">
        <f t="shared" si="8"/>
        <v>43.24</v>
      </c>
      <c r="BV6" s="33">
        <f t="shared" si="8"/>
        <v>42.13</v>
      </c>
      <c r="BW6" s="33">
        <f t="shared" si="8"/>
        <v>42.48</v>
      </c>
      <c r="BX6" s="33">
        <f t="shared" si="8"/>
        <v>41.04</v>
      </c>
      <c r="BY6" s="33">
        <f t="shared" si="8"/>
        <v>50.82</v>
      </c>
      <c r="BZ6" s="32" t="str">
        <f>IF(BZ7="","",IF(BZ7="-","【-】","【"&amp;SUBSTITUTE(TEXT(BZ7,"#,##0.00"),"-","△")&amp;"】"))</f>
        <v>【51.49】</v>
      </c>
      <c r="CA6" s="33">
        <f>IF(CA7="",NA(),CA7)</f>
        <v>372.66</v>
      </c>
      <c r="CB6" s="33">
        <f t="shared" ref="CB6:CJ6" si="9">IF(CB7="",NA(),CB7)</f>
        <v>423.71</v>
      </c>
      <c r="CC6" s="33">
        <f t="shared" si="9"/>
        <v>399.28</v>
      </c>
      <c r="CD6" s="33">
        <f t="shared" si="9"/>
        <v>365.18</v>
      </c>
      <c r="CE6" s="33">
        <f t="shared" si="9"/>
        <v>376.1</v>
      </c>
      <c r="CF6" s="33">
        <f t="shared" si="9"/>
        <v>338.76</v>
      </c>
      <c r="CG6" s="33">
        <f t="shared" si="9"/>
        <v>348.41</v>
      </c>
      <c r="CH6" s="33">
        <f t="shared" si="9"/>
        <v>343.8</v>
      </c>
      <c r="CI6" s="33">
        <f t="shared" si="9"/>
        <v>357.08</v>
      </c>
      <c r="CJ6" s="33">
        <f t="shared" si="9"/>
        <v>300.52</v>
      </c>
      <c r="CK6" s="32" t="str">
        <f>IF(CK7="","",IF(CK7="-","【-】","【"&amp;SUBSTITUTE(TEXT(CK7,"#,##0.00"),"-","△")&amp;"】"))</f>
        <v>【295.10】</v>
      </c>
      <c r="CL6" s="33">
        <f>IF(CL7="",NA(),CL7)</f>
        <v>49.08</v>
      </c>
      <c r="CM6" s="33">
        <f t="shared" ref="CM6:CU6" si="10">IF(CM7="",NA(),CM7)</f>
        <v>49.45</v>
      </c>
      <c r="CN6" s="33">
        <f t="shared" si="10"/>
        <v>50.4</v>
      </c>
      <c r="CO6" s="33">
        <f t="shared" si="10"/>
        <v>51.36</v>
      </c>
      <c r="CP6" s="33">
        <f t="shared" si="10"/>
        <v>50.62</v>
      </c>
      <c r="CQ6" s="33">
        <f t="shared" si="10"/>
        <v>44.65</v>
      </c>
      <c r="CR6" s="33">
        <f t="shared" si="10"/>
        <v>46.85</v>
      </c>
      <c r="CS6" s="33">
        <f t="shared" si="10"/>
        <v>46.06</v>
      </c>
      <c r="CT6" s="33">
        <f t="shared" si="10"/>
        <v>45.95</v>
      </c>
      <c r="CU6" s="33">
        <f t="shared" si="10"/>
        <v>53.24</v>
      </c>
      <c r="CV6" s="32" t="str">
        <f>IF(CV7="","",IF(CV7="-","【-】","【"&amp;SUBSTITUTE(TEXT(CV7,"#,##0.00"),"-","△")&amp;"】"))</f>
        <v>【53.32】</v>
      </c>
      <c r="CW6" s="33">
        <f>IF(CW7="",NA(),CW7)</f>
        <v>62.41</v>
      </c>
      <c r="CX6" s="33">
        <f t="shared" ref="CX6:DF6" si="11">IF(CX7="",NA(),CX7)</f>
        <v>64.86</v>
      </c>
      <c r="CY6" s="33">
        <f t="shared" si="11"/>
        <v>62.28</v>
      </c>
      <c r="CZ6" s="33">
        <f t="shared" si="11"/>
        <v>62.33</v>
      </c>
      <c r="DA6" s="33">
        <f t="shared" si="11"/>
        <v>63.88</v>
      </c>
      <c r="DB6" s="33">
        <f t="shared" si="11"/>
        <v>73.599999999999994</v>
      </c>
      <c r="DC6" s="33">
        <f t="shared" si="11"/>
        <v>73.78</v>
      </c>
      <c r="DD6" s="33">
        <f t="shared" si="11"/>
        <v>72.989999999999995</v>
      </c>
      <c r="DE6" s="33">
        <f t="shared" si="11"/>
        <v>71.97</v>
      </c>
      <c r="DF6" s="33">
        <f t="shared" si="11"/>
        <v>84.07</v>
      </c>
      <c r="DG6" s="32" t="str">
        <f>IF(DG7="","",IF(DG7="-","【-】","【"&amp;SUBSTITUTE(TEXT(DG7,"#,##0.00"),"-","△")&amp;"】"))</f>
        <v>【83.79】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2">
        <f t="shared" si="14"/>
        <v>0</v>
      </c>
      <c r="EJ6" s="33">
        <f t="shared" si="14"/>
        <v>0.08</v>
      </c>
      <c r="EK6" s="33">
        <f t="shared" si="14"/>
        <v>0.06</v>
      </c>
      <c r="EL6" s="33">
        <f t="shared" si="14"/>
        <v>0.04</v>
      </c>
      <c r="EM6" s="33">
        <f t="shared" si="14"/>
        <v>0.02</v>
      </c>
      <c r="EN6" s="32" t="str">
        <f>IF(EN7="","",IF(EN7="-","【-】","【"&amp;SUBSTITUTE(TEXT(EN7,"#,##0.00"),"-","△")&amp;"】"))</f>
        <v>【0.03】</v>
      </c>
    </row>
    <row r="7" spans="1:144" s="34" customFormat="1">
      <c r="A7" s="26"/>
      <c r="B7" s="35">
        <v>2014</v>
      </c>
      <c r="C7" s="35">
        <v>122114</v>
      </c>
      <c r="D7" s="35">
        <v>47</v>
      </c>
      <c r="E7" s="35">
        <v>17</v>
      </c>
      <c r="F7" s="35">
        <v>5</v>
      </c>
      <c r="G7" s="35">
        <v>0</v>
      </c>
      <c r="H7" s="35" t="s">
        <v>96</v>
      </c>
      <c r="I7" s="35" t="s">
        <v>97</v>
      </c>
      <c r="J7" s="35" t="s">
        <v>98</v>
      </c>
      <c r="K7" s="35" t="s">
        <v>99</v>
      </c>
      <c r="L7" s="35" t="s">
        <v>100</v>
      </c>
      <c r="M7" s="36" t="s">
        <v>101</v>
      </c>
      <c r="N7" s="36" t="s">
        <v>102</v>
      </c>
      <c r="O7" s="36">
        <v>2.12</v>
      </c>
      <c r="P7" s="36">
        <v>100</v>
      </c>
      <c r="Q7" s="36">
        <v>3780</v>
      </c>
      <c r="R7" s="36">
        <v>131418</v>
      </c>
      <c r="S7" s="36">
        <v>213.84</v>
      </c>
      <c r="T7" s="36">
        <v>614.55999999999995</v>
      </c>
      <c r="U7" s="36">
        <v>2863</v>
      </c>
      <c r="V7" s="36">
        <v>1.72</v>
      </c>
      <c r="W7" s="36">
        <v>1664.53</v>
      </c>
      <c r="X7" s="36">
        <v>62.68</v>
      </c>
      <c r="Y7" s="36">
        <v>57.39</v>
      </c>
      <c r="Z7" s="36">
        <v>57.49</v>
      </c>
      <c r="AA7" s="36">
        <v>61.38</v>
      </c>
      <c r="AB7" s="36">
        <v>61.91</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2053.08</v>
      </c>
      <c r="BF7" s="36">
        <v>2138.66</v>
      </c>
      <c r="BG7" s="36">
        <v>2168.06</v>
      </c>
      <c r="BH7" s="36">
        <v>1837.57</v>
      </c>
      <c r="BI7" s="36">
        <v>1678.1</v>
      </c>
      <c r="BJ7" s="36">
        <v>1316.7</v>
      </c>
      <c r="BK7" s="36">
        <v>1224.75</v>
      </c>
      <c r="BL7" s="36">
        <v>1144.05</v>
      </c>
      <c r="BM7" s="36">
        <v>1117.1099999999999</v>
      </c>
      <c r="BN7" s="36">
        <v>1044.8</v>
      </c>
      <c r="BO7" s="36">
        <v>992.47</v>
      </c>
      <c r="BP7" s="36">
        <v>35.29</v>
      </c>
      <c r="BQ7" s="36">
        <v>31.95</v>
      </c>
      <c r="BR7" s="36">
        <v>33.4</v>
      </c>
      <c r="BS7" s="36">
        <v>33.96</v>
      </c>
      <c r="BT7" s="36">
        <v>34.61</v>
      </c>
      <c r="BU7" s="36">
        <v>43.24</v>
      </c>
      <c r="BV7" s="36">
        <v>42.13</v>
      </c>
      <c r="BW7" s="36">
        <v>42.48</v>
      </c>
      <c r="BX7" s="36">
        <v>41.04</v>
      </c>
      <c r="BY7" s="36">
        <v>50.82</v>
      </c>
      <c r="BZ7" s="36">
        <v>51.49</v>
      </c>
      <c r="CA7" s="36">
        <v>372.66</v>
      </c>
      <c r="CB7" s="36">
        <v>423.71</v>
      </c>
      <c r="CC7" s="36">
        <v>399.28</v>
      </c>
      <c r="CD7" s="36">
        <v>365.18</v>
      </c>
      <c r="CE7" s="36">
        <v>376.1</v>
      </c>
      <c r="CF7" s="36">
        <v>338.76</v>
      </c>
      <c r="CG7" s="36">
        <v>348.41</v>
      </c>
      <c r="CH7" s="36">
        <v>343.8</v>
      </c>
      <c r="CI7" s="36">
        <v>357.08</v>
      </c>
      <c r="CJ7" s="36">
        <v>300.52</v>
      </c>
      <c r="CK7" s="36">
        <v>295.10000000000002</v>
      </c>
      <c r="CL7" s="36">
        <v>49.08</v>
      </c>
      <c r="CM7" s="36">
        <v>49.45</v>
      </c>
      <c r="CN7" s="36">
        <v>50.4</v>
      </c>
      <c r="CO7" s="36">
        <v>51.36</v>
      </c>
      <c r="CP7" s="36">
        <v>50.62</v>
      </c>
      <c r="CQ7" s="36">
        <v>44.65</v>
      </c>
      <c r="CR7" s="36">
        <v>46.85</v>
      </c>
      <c r="CS7" s="36">
        <v>46.06</v>
      </c>
      <c r="CT7" s="36">
        <v>45.95</v>
      </c>
      <c r="CU7" s="36">
        <v>53.24</v>
      </c>
      <c r="CV7" s="36">
        <v>53.32</v>
      </c>
      <c r="CW7" s="36">
        <v>62.41</v>
      </c>
      <c r="CX7" s="36">
        <v>64.86</v>
      </c>
      <c r="CY7" s="36">
        <v>62.28</v>
      </c>
      <c r="CZ7" s="36">
        <v>62.33</v>
      </c>
      <c r="DA7" s="36">
        <v>63.88</v>
      </c>
      <c r="DB7" s="36">
        <v>73.599999999999994</v>
      </c>
      <c r="DC7" s="36">
        <v>73.78</v>
      </c>
      <c r="DD7" s="36">
        <v>72.989999999999995</v>
      </c>
      <c r="DE7" s="36">
        <v>71.97</v>
      </c>
      <c r="DF7" s="36">
        <v>84.07</v>
      </c>
      <c r="DG7" s="36">
        <v>83.79</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v>
      </c>
      <c r="EJ7" s="36">
        <v>0.08</v>
      </c>
      <c r="EK7" s="36">
        <v>0.06</v>
      </c>
      <c r="EL7" s="36">
        <v>0.04</v>
      </c>
      <c r="EM7" s="36">
        <v>0.02</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CZC141547</cp:lastModifiedBy>
  <dcterms:created xsi:type="dcterms:W3CDTF">2016-02-03T09:12:02Z</dcterms:created>
  <dcterms:modified xsi:type="dcterms:W3CDTF">2016-02-10T01:46:46Z</dcterms:modified>
  <cp:category/>
</cp:coreProperties>
</file>