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40上下水道課\●業務班\高山\経営比較分析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P6" i="5"/>
  <c r="O6" i="5"/>
  <c r="P10" i="4" s="1"/>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I10" i="4"/>
  <c r="B10" i="4"/>
  <c r="BB8" i="4"/>
  <c r="W8" i="4"/>
  <c r="P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<sst xmlns="http://schemas.openxmlformats.org/spreadsheetml/2006/main" count="226" uniqueCount="111">
  <si>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</si>
  <si>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</si>
  <si>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</si>
  <si>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</si>
  <si>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</si>
  <si>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</si>
  <si>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</si>
  <si>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</si>
  <si>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</si>
  <si>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</si>
  <si>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</si>
  <si>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</si>
  <si>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</si>
  <si>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</si>
  <si>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</si>
  <si>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</si>
  <si>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</si>
  <si>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</si>
  <si>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</si>
  <si>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</si>
  <si>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</si>
  <si>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</si>
  <si>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</si>
  <si>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</si>
  <si>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</si>
  <si>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</si>
  <si>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</si>
  <si>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</si>
  <si>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</si>
  <si>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</si>
  <si>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</si>
  <si>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</si>
  <si>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</si>
  <si>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</si>
  <si>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</si>
  <si>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</si>
  <si>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</si>
  <si>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</si>
  <si>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</si>
  <si>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</si>
  <si>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</si>
  <si>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</si>
  <si>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</si>
  <si>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</si>
  <si>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</si>
  <si>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</si>
  <si>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</si>
  <si>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</si>
  <si>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</si>
  <si>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</si>
  <si>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</si>
  <si>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</si>
  <si>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</si>
  <si>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</si>
  <si>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</si>
  <si>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</si>
  <si>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</si>
  <si>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</si>
  <si>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</si>
  <si>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</si>
  <si>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</si>
  <si>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</si>
  <si>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</si>
  <si>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</si>
  <si>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</si>
  <si>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</si>
  <si>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</si>
  <si>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</si>
  <si>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</si>
  <si>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</si>
  <si>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</si>
  <si>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</si>
  <si>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</si>
  <si>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</si>
  <si>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</si>
  <si>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</si>
  <si>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</si>
  <si>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</si>
  <si>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</si>
  <si>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</si>
  <si>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</si>
  <si>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</si>
  <si>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</si>
  <si>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</si>
  <si>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</si>
  <si>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</si>
  <si>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</si>
  <si>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</si>
  <si>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</si>
  <si>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</si>
  <si>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</si>
  <si>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</si>
  <si>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</si>
  <si>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</si>
  <si>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</si>
  <si>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</si>
  <si>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白井市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</si>
  <si>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</si>
  <si>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</si>
  <si>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</si>
  <si>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</si>
  <si>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</si>
  <si>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</si>
  <si>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</si>
  <si>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</si>
  <si>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</si>
  <si>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</si>
  <si>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</si>
  <si>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収益的収支比率及び経費回収率は100％を下回っていますが、特定環境保全公共下水道事業と公共下水道事業を当市の経営は、分けていないことから公共下水道事業の収益により経営の安定を保っています。
　企業債残高対事業規模比率は類似団体平均値を下回っている状況です。
　汚水処理原価は、ほぼ類似団体平均値です。
　水洗化率は、類似団体平均値を下回っておりましたが、年々増加傾向にあります。
　</t>
    <rPh sb="1" eb="4">
      <t>シュウエキテキ</t>
    </rPh>
    <rPh sb="4" eb="6">
      <t>シュウシ</t>
    </rPh>
    <rPh sb="6" eb="8">
      <t>ヒリツ</t>
    </rPh>
    <rPh sb="8" eb="9">
      <t>オヨ</t>
    </rPh>
    <rPh sb="10" eb="12">
      <t>ケイヒ</t>
    </rPh>
    <rPh sb="12" eb="14">
      <t>カイシュウ</t>
    </rPh>
    <rPh sb="14" eb="15">
      <t>リツ</t>
    </rPh>
    <rPh sb="21" eb="22">
      <t>シタ</t>
    </rPh>
    <rPh sb="22" eb="23">
      <t>マワ</t>
    </rPh>
    <rPh sb="41" eb="43">
      <t>ジギョウ</t>
    </rPh>
    <rPh sb="44" eb="46">
      <t>コウキョウ</t>
    </rPh>
    <rPh sb="46" eb="49">
      <t>ゲスイドウ</t>
    </rPh>
    <rPh sb="49" eb="51">
      <t>ジギョウ</t>
    </rPh>
    <rPh sb="59" eb="60">
      <t>ワ</t>
    </rPh>
    <rPh sb="74" eb="76">
      <t>ジギョウ</t>
    </rPh>
    <rPh sb="77" eb="79">
      <t>シュウエキ</t>
    </rPh>
    <rPh sb="82" eb="84">
      <t>ケイエイ</t>
    </rPh>
    <rPh sb="85" eb="87">
      <t>アンテイ</t>
    </rPh>
    <rPh sb="88" eb="89">
      <t>タモ</t>
    </rPh>
    <rPh sb="97" eb="99">
      <t>キギョウ</t>
    </rPh>
    <rPh sb="99" eb="100">
      <t>サイ</t>
    </rPh>
    <rPh sb="100" eb="102">
      <t>ザンダカ</t>
    </rPh>
    <rPh sb="102" eb="103">
      <t>タイ</t>
    </rPh>
    <rPh sb="103" eb="105">
      <t>ジギョウ</t>
    </rPh>
    <rPh sb="105" eb="107">
      <t>キボ</t>
    </rPh>
    <rPh sb="107" eb="109">
      <t>ヒリツ</t>
    </rPh>
    <rPh sb="110" eb="111">
      <t>ルイ</t>
    </rPh>
    <rPh sb="111" eb="112">
      <t>ニ</t>
    </rPh>
    <rPh sb="112" eb="114">
      <t>ダンタイ</t>
    </rPh>
    <rPh sb="114" eb="117">
      <t>ヘイキンチ</t>
    </rPh>
    <rPh sb="118" eb="120">
      <t>シタマワ</t>
    </rPh>
    <rPh sb="124" eb="126">
      <t>ジョウキョウ</t>
    </rPh>
    <rPh sb="131" eb="133">
      <t>オスイ</t>
    </rPh>
    <rPh sb="133" eb="135">
      <t>ショリ</t>
    </rPh>
    <rPh sb="135" eb="137">
      <t>ゲンカ</t>
    </rPh>
    <rPh sb="153" eb="156">
      <t>スイセンカ</t>
    </rPh>
    <rPh sb="156" eb="157">
      <t>リツ</t>
    </rPh>
    <rPh sb="167" eb="169">
      <t>シタマワ</t>
    </rPh>
    <rPh sb="178" eb="179">
      <t>ネン</t>
    </rPh>
    <rPh sb="180" eb="182">
      <t>ゾウカ</t>
    </rPh>
    <rPh sb="182" eb="184">
      <t>ケイコウ</t>
    </rPh>
    <phoneticPr fontId="4"/>
  </si>
  <si>
    <t>　汚水処理における費用比較・整備効果などの検討を行いながら合併処理浄化槽設置整備事業による汚水処理を見据え、特定環境保全公共下水道事業による汚水施設整備への新規投資は必要最小限にとどめるよう下水道全体計画区域の縮減見直しを行っています。</t>
    <rPh sb="1" eb="3">
      <t>オスイ</t>
    </rPh>
    <rPh sb="3" eb="5">
      <t>ショリ</t>
    </rPh>
    <rPh sb="9" eb="11">
      <t>ヒヨウ</t>
    </rPh>
    <rPh sb="11" eb="13">
      <t>ヒカク</t>
    </rPh>
    <rPh sb="14" eb="16">
      <t>セイビ</t>
    </rPh>
    <rPh sb="16" eb="18">
      <t>コウカ</t>
    </rPh>
    <rPh sb="21" eb="23">
      <t>ケントウ</t>
    </rPh>
    <rPh sb="24" eb="25">
      <t>オコナ</t>
    </rPh>
    <rPh sb="29" eb="31">
      <t>ガッペイ</t>
    </rPh>
    <rPh sb="31" eb="33">
      <t>ショリ</t>
    </rPh>
    <rPh sb="33" eb="36">
      <t>ジョウカソウ</t>
    </rPh>
    <rPh sb="36" eb="38">
      <t>セッチ</t>
    </rPh>
    <rPh sb="38" eb="40">
      <t>セイビ</t>
    </rPh>
    <rPh sb="40" eb="42">
      <t>ジギョウ</t>
    </rPh>
    <rPh sb="45" eb="47">
      <t>オスイ</t>
    </rPh>
    <rPh sb="47" eb="49">
      <t>ショリ</t>
    </rPh>
    <rPh sb="50" eb="52">
      <t>ミス</t>
    </rPh>
    <rPh sb="65" eb="67">
      <t>ジギョウ</t>
    </rPh>
    <rPh sb="70" eb="72">
      <t>オスイ</t>
    </rPh>
    <rPh sb="72" eb="74">
      <t>シセツ</t>
    </rPh>
    <rPh sb="74" eb="76">
      <t>セイビ</t>
    </rPh>
    <rPh sb="78" eb="80">
      <t>シンキ</t>
    </rPh>
    <rPh sb="80" eb="82">
      <t>トウシ</t>
    </rPh>
    <rPh sb="83" eb="85">
      <t>ヒツヨウ</t>
    </rPh>
    <rPh sb="85" eb="88">
      <t>サイショウゲン</t>
    </rPh>
    <rPh sb="95" eb="98">
      <t>ゲスイドウ</t>
    </rPh>
    <rPh sb="98" eb="100">
      <t>ゼンタイ</t>
    </rPh>
    <rPh sb="100" eb="102">
      <t>ケイカク</t>
    </rPh>
    <rPh sb="102" eb="104">
      <t>クイキ</t>
    </rPh>
    <rPh sb="105" eb="107">
      <t>シュクゲン</t>
    </rPh>
    <rPh sb="107" eb="109">
      <t>ミナオ</t>
    </rPh>
    <rPh sb="111" eb="112">
      <t>オコナ</t>
    </rPh>
    <phoneticPr fontId="4"/>
  </si>
  <si>
    <t>　特定環境保全公共下水道事業は、平成６年供用開始で２１年程の経過した管渠のため老朽化していない状況です。</t>
    <rPh sb="1" eb="3">
      <t>トクテイ</t>
    </rPh>
    <rPh sb="3" eb="5">
      <t>カンキョウ</t>
    </rPh>
    <rPh sb="5" eb="7">
      <t>ホゼン</t>
    </rPh>
    <rPh sb="7" eb="9">
      <t>コウキョウ</t>
    </rPh>
    <rPh sb="9" eb="12">
      <t>ゲスイドウ</t>
    </rPh>
    <rPh sb="12" eb="14">
      <t>ジギョウ</t>
    </rPh>
    <rPh sb="16" eb="18">
      <t>ヘイセイ</t>
    </rPh>
    <rPh sb="19" eb="20">
      <t>ネン</t>
    </rPh>
    <rPh sb="20" eb="22">
      <t>キョウヨウ</t>
    </rPh>
    <rPh sb="22" eb="24">
      <t>カイシ</t>
    </rPh>
    <rPh sb="27" eb="28">
      <t>ネン</t>
    </rPh>
    <rPh sb="28" eb="29">
      <t>ホド</t>
    </rPh>
    <rPh sb="30" eb="32">
      <t>ケイカ</t>
    </rPh>
    <rPh sb="34" eb="35">
      <t>カン</t>
    </rPh>
    <rPh sb="35" eb="36">
      <t>キョ</t>
    </rPh>
    <rPh sb="39" eb="42">
      <t>ロウキュウカ</t>
    </rPh>
    <rPh sb="47" eb="4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</si>
</sst>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20348336"/>
        <c:axId val="62034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620348336"/>
        <c:axId val="620349424"/>
      </c:lineChart>
      <c:dateAx>
        <c:axId val="620348336"/>
        <c:scaling>
          <c:orientation val="minMax"/>
        </c:scaling>
        <c:delete val="1"/>
        <c:axPos val="b"/>
        <c:numFmt formatCode="ge" sourceLinked="1"/>
        <c:majorTickMark val="none"/>
        <c:minorTickMark val="none"/>
        <c:tickLblPos val="none"/>
        <c:crossAx val="620349424"/>
        <c:crosses val="autoZero"/>
        <c:auto val="1"/>
        <c:lblOffset val="100"/>
        <c:baseTimeUnit val="years"/>
      </c:dateAx>
      <c:valAx>
        <c:axId val="62034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34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84767104"/>
        <c:axId val="78477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784767104"/>
        <c:axId val="784772000"/>
      </c:lineChart>
      <c:dateAx>
        <c:axId val="784767104"/>
        <c:scaling>
          <c:orientation val="minMax"/>
        </c:scaling>
        <c:delete val="1"/>
        <c:axPos val="b"/>
        <c:numFmt formatCode="ge" sourceLinked="1"/>
        <c:majorTickMark val="none"/>
        <c:minorTickMark val="none"/>
        <c:tickLblPos val="none"/>
        <c:crossAx val="784772000"/>
        <c:crosses val="autoZero"/>
        <c:auto val="1"/>
        <c:lblOffset val="100"/>
        <c:baseTimeUnit val="years"/>
      </c:dateAx>
      <c:valAx>
        <c:axId val="78477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7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75.66</c:v>
                </c:pt>
                <c:pt idx="1">
                  <c:v>78.260000000000005</c:v>
                </c:pt>
                <c:pt idx="2">
                  <c:v>79.97</c:v>
                </c:pt>
                <c:pt idx="3">
                  <c:v>80.91</c:v>
                </c:pt>
                <c:pt idx="4">
                  <c:v>84.04</c:v>
                </c:pt>
              </c:numCache>
            </c:numRef>
          </c:val>
        </c:ser>
        <c:dLbls>
          <c:showLegendKey val="0"/>
          <c:showVal val="0"/>
          <c:showCatName val="0"/>
          <c:showSerName val="0"/>
          <c:showPercent val="0"/>
          <c:showBubbleSize val="0"/>
        </c:dLbls>
        <c:gapWidth val="150"/>
        <c:axId val="784771456"/>
        <c:axId val="78476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784771456"/>
        <c:axId val="784768736"/>
      </c:lineChart>
      <c:dateAx>
        <c:axId val="784771456"/>
        <c:scaling>
          <c:orientation val="minMax"/>
        </c:scaling>
        <c:delete val="1"/>
        <c:axPos val="b"/>
        <c:numFmt formatCode="ge" sourceLinked="1"/>
        <c:majorTickMark val="none"/>
        <c:minorTickMark val="none"/>
        <c:tickLblPos val="none"/>
        <c:crossAx val="784768736"/>
        <c:crosses val="autoZero"/>
        <c:auto val="1"/>
        <c:lblOffset val="100"/>
        <c:baseTimeUnit val="years"/>
      </c:dateAx>
      <c:valAx>
        <c:axId val="78476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77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82.44</c:v>
                </c:pt>
                <c:pt idx="1">
                  <c:v>62.17</c:v>
                </c:pt>
                <c:pt idx="2">
                  <c:v>60.14</c:v>
                </c:pt>
                <c:pt idx="3">
                  <c:v>100.24</c:v>
                </c:pt>
                <c:pt idx="4">
                  <c:v>66.760000000000005</c:v>
                </c:pt>
              </c:numCache>
            </c:numRef>
          </c:val>
        </c:ser>
        <c:dLbls>
          <c:showLegendKey val="0"/>
          <c:showVal val="0"/>
          <c:showCatName val="0"/>
          <c:showSerName val="0"/>
          <c:showPercent val="0"/>
          <c:showBubbleSize val="0"/>
        </c:dLbls>
        <c:gapWidth val="150"/>
        <c:axId val="620353232"/>
        <c:axId val="62035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0353232"/>
        <c:axId val="620352144"/>
      </c:lineChart>
      <c:dateAx>
        <c:axId val="620353232"/>
        <c:scaling>
          <c:orientation val="minMax"/>
        </c:scaling>
        <c:delete val="1"/>
        <c:axPos val="b"/>
        <c:numFmt formatCode="ge" sourceLinked="1"/>
        <c:majorTickMark val="none"/>
        <c:minorTickMark val="none"/>
        <c:tickLblPos val="none"/>
        <c:crossAx val="620352144"/>
        <c:crosses val="autoZero"/>
        <c:auto val="1"/>
        <c:lblOffset val="100"/>
        <c:baseTimeUnit val="years"/>
      </c:dateAx>
      <c:valAx>
        <c:axId val="62035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35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4229680"/>
        <c:axId val="78422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4229680"/>
        <c:axId val="784222064"/>
      </c:lineChart>
      <c:dateAx>
        <c:axId val="784229680"/>
        <c:scaling>
          <c:orientation val="minMax"/>
        </c:scaling>
        <c:delete val="1"/>
        <c:axPos val="b"/>
        <c:numFmt formatCode="ge" sourceLinked="1"/>
        <c:majorTickMark val="none"/>
        <c:minorTickMark val="none"/>
        <c:tickLblPos val="none"/>
        <c:crossAx val="784222064"/>
        <c:crosses val="autoZero"/>
        <c:auto val="1"/>
        <c:lblOffset val="100"/>
        <c:baseTimeUnit val="years"/>
      </c:dateAx>
      <c:valAx>
        <c:axId val="78422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22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4228592"/>
        <c:axId val="78423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4228592"/>
        <c:axId val="784230224"/>
      </c:lineChart>
      <c:dateAx>
        <c:axId val="784228592"/>
        <c:scaling>
          <c:orientation val="minMax"/>
        </c:scaling>
        <c:delete val="1"/>
        <c:axPos val="b"/>
        <c:numFmt formatCode="ge" sourceLinked="1"/>
        <c:majorTickMark val="none"/>
        <c:minorTickMark val="none"/>
        <c:tickLblPos val="none"/>
        <c:crossAx val="784230224"/>
        <c:crosses val="autoZero"/>
        <c:auto val="1"/>
        <c:lblOffset val="100"/>
        <c:baseTimeUnit val="years"/>
      </c:dateAx>
      <c:valAx>
        <c:axId val="78423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22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4231312"/>
        <c:axId val="78423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4231312"/>
        <c:axId val="784235664"/>
      </c:lineChart>
      <c:dateAx>
        <c:axId val="784231312"/>
        <c:scaling>
          <c:orientation val="minMax"/>
        </c:scaling>
        <c:delete val="1"/>
        <c:axPos val="b"/>
        <c:numFmt formatCode="ge" sourceLinked="1"/>
        <c:majorTickMark val="none"/>
        <c:minorTickMark val="none"/>
        <c:tickLblPos val="none"/>
        <c:crossAx val="784235664"/>
        <c:crosses val="autoZero"/>
        <c:auto val="1"/>
        <c:lblOffset val="100"/>
        <c:baseTimeUnit val="years"/>
      </c:dateAx>
      <c:valAx>
        <c:axId val="78423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23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4227504"/>
        <c:axId val="78423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4227504"/>
        <c:axId val="784232944"/>
      </c:lineChart>
      <c:dateAx>
        <c:axId val="784227504"/>
        <c:scaling>
          <c:orientation val="minMax"/>
        </c:scaling>
        <c:delete val="1"/>
        <c:axPos val="b"/>
        <c:numFmt formatCode="ge" sourceLinked="1"/>
        <c:majorTickMark val="none"/>
        <c:minorTickMark val="none"/>
        <c:tickLblPos val="none"/>
        <c:crossAx val="784232944"/>
        <c:crosses val="autoZero"/>
        <c:auto val="1"/>
        <c:lblOffset val="100"/>
        <c:baseTimeUnit val="years"/>
      </c:dateAx>
      <c:valAx>
        <c:axId val="78423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22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815.98</c:v>
                </c:pt>
                <c:pt idx="1">
                  <c:v>1716.64</c:v>
                </c:pt>
                <c:pt idx="2">
                  <c:v>1466.45</c:v>
                </c:pt>
                <c:pt idx="3">
                  <c:v>1342.26</c:v>
                </c:pt>
                <c:pt idx="4">
                  <c:v>1220</c:v>
                </c:pt>
              </c:numCache>
            </c:numRef>
          </c:val>
        </c:ser>
        <c:dLbls>
          <c:showLegendKey val="0"/>
          <c:showVal val="0"/>
          <c:showCatName val="0"/>
          <c:showSerName val="0"/>
          <c:showPercent val="0"/>
          <c:showBubbleSize val="0"/>
        </c:dLbls>
        <c:gapWidth val="150"/>
        <c:axId val="784225872"/>
        <c:axId val="78422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784225872"/>
        <c:axId val="784229136"/>
      </c:lineChart>
      <c:dateAx>
        <c:axId val="784225872"/>
        <c:scaling>
          <c:orientation val="minMax"/>
        </c:scaling>
        <c:delete val="1"/>
        <c:axPos val="b"/>
        <c:numFmt formatCode="ge" sourceLinked="1"/>
        <c:majorTickMark val="none"/>
        <c:minorTickMark val="none"/>
        <c:tickLblPos val="none"/>
        <c:crossAx val="784229136"/>
        <c:crosses val="autoZero"/>
        <c:auto val="1"/>
        <c:lblOffset val="100"/>
        <c:baseTimeUnit val="years"/>
      </c:dateAx>
      <c:valAx>
        <c:axId val="78422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22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81.319999999999993</c:v>
                </c:pt>
                <c:pt idx="1">
                  <c:v>46.19</c:v>
                </c:pt>
                <c:pt idx="2">
                  <c:v>51.13</c:v>
                </c:pt>
                <c:pt idx="3">
                  <c:v>51.68</c:v>
                </c:pt>
                <c:pt idx="4">
                  <c:v>52.52</c:v>
                </c:pt>
              </c:numCache>
            </c:numRef>
          </c:val>
        </c:ser>
        <c:dLbls>
          <c:showLegendKey val="0"/>
          <c:showVal val="0"/>
          <c:showCatName val="0"/>
          <c:showSerName val="0"/>
          <c:showPercent val="0"/>
          <c:showBubbleSize val="0"/>
        </c:dLbls>
        <c:gapWidth val="150"/>
        <c:axId val="784224240"/>
        <c:axId val="78422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784224240"/>
        <c:axId val="784224784"/>
      </c:lineChart>
      <c:dateAx>
        <c:axId val="784224240"/>
        <c:scaling>
          <c:orientation val="minMax"/>
        </c:scaling>
        <c:delete val="1"/>
        <c:axPos val="b"/>
        <c:numFmt formatCode="ge" sourceLinked="1"/>
        <c:majorTickMark val="none"/>
        <c:minorTickMark val="none"/>
        <c:tickLblPos val="none"/>
        <c:crossAx val="784224784"/>
        <c:crosses val="autoZero"/>
        <c:auto val="1"/>
        <c:lblOffset val="100"/>
        <c:baseTimeUnit val="years"/>
      </c:dateAx>
      <c:valAx>
        <c:axId val="78422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22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159.93</c:v>
                </c:pt>
                <c:pt idx="1">
                  <c:v>282.18</c:v>
                </c:pt>
                <c:pt idx="2">
                  <c:v>258.93</c:v>
                </c:pt>
                <c:pt idx="3">
                  <c:v>251.08</c:v>
                </c:pt>
                <c:pt idx="4">
                  <c:v>252.46</c:v>
                </c:pt>
              </c:numCache>
            </c:numRef>
          </c:val>
        </c:ser>
        <c:dLbls>
          <c:showLegendKey val="0"/>
          <c:showVal val="0"/>
          <c:showCatName val="0"/>
          <c:showSerName val="0"/>
          <c:showPercent val="0"/>
          <c:showBubbleSize val="0"/>
        </c:dLbls>
        <c:gapWidth val="150"/>
        <c:axId val="784769280"/>
        <c:axId val="78476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784769280"/>
        <c:axId val="784766560"/>
      </c:lineChart>
      <c:dateAx>
        <c:axId val="784769280"/>
        <c:scaling>
          <c:orientation val="minMax"/>
        </c:scaling>
        <c:delete val="1"/>
        <c:axPos val="b"/>
        <c:numFmt formatCode="ge" sourceLinked="1"/>
        <c:majorTickMark val="none"/>
        <c:minorTickMark val="none"/>
        <c:tickLblPos val="none"/>
        <c:crossAx val="784766560"/>
        <c:crosses val="autoZero"/>
        <c:auto val="1"/>
        <c:lblOffset val="100"/>
        <c:baseTimeUnit val="years"/>
      </c:dateAx>
      <c:valAx>
        <c:axId val="78476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7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2"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白井市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62761</v>
      </c>
      <c r="AM8" s="64"/>
      <c r="AN8" s="64"/>
      <c r="AO8" s="64"/>
      <c r="AP8" s="64"/>
      <c r="AQ8" s="64"/>
      <c r="AR8" s="64"/>
      <c r="AS8" s="64"/>
      <c r="AT8" s="63">
        <f>データ!S6</f>
        <v>35.479999999999997</v>
      </c>
      <c r="AU8" s="63"/>
      <c r="AV8" s="63"/>
      <c r="AW8" s="63"/>
      <c r="AX8" s="63"/>
      <c r="AY8" s="63"/>
      <c r="AZ8" s="63"/>
      <c r="BA8" s="63"/>
      <c r="BB8" s="63">
        <f>データ!T6</f>
        <v>1768.91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9.0500000000000007</v>
      </c>
      <c r="Q10" s="63"/>
      <c r="R10" s="63"/>
      <c r="S10" s="63"/>
      <c r="T10" s="63"/>
      <c r="U10" s="63"/>
      <c r="V10" s="63"/>
      <c r="W10" s="63">
        <f>データ!P6</f>
        <v>81.11</v>
      </c>
      <c r="X10" s="63"/>
      <c r="Y10" s="63"/>
      <c r="Z10" s="63"/>
      <c r="AA10" s="63"/>
      <c r="AB10" s="63"/>
      <c r="AC10" s="63"/>
      <c r="AD10" s="64">
        <f>データ!Q6</f>
        <v>2160</v>
      </c>
      <c r="AE10" s="64"/>
      <c r="AF10" s="64"/>
      <c r="AG10" s="64"/>
      <c r="AH10" s="64"/>
      <c r="AI10" s="64"/>
      <c r="AJ10" s="64"/>
      <c r="AK10" s="2"/>
      <c r="AL10" s="64">
        <f>データ!U6</f>
        <v>5684</v>
      </c>
      <c r="AM10" s="64"/>
      <c r="AN10" s="64"/>
      <c r="AO10" s="64"/>
      <c r="AP10" s="64"/>
      <c r="AQ10" s="64"/>
      <c r="AR10" s="64"/>
      <c r="AS10" s="64"/>
      <c r="AT10" s="63">
        <f>データ!V6</f>
        <v>1.46</v>
      </c>
      <c r="AU10" s="63"/>
      <c r="AV10" s="63"/>
      <c r="AW10" s="63"/>
      <c r="AX10" s="63"/>
      <c r="AY10" s="63"/>
      <c r="AZ10" s="63"/>
      <c r="BA10" s="63"/>
      <c r="BB10" s="63">
        <f>データ!W6</f>
        <v>3893.15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122327</v>
      </c>
      <c r="D6" s="31">
        <f t="shared" si="3"/>
        <v>47</v>
      </c>
      <c r="E6" s="31">
        <f t="shared" si="3"/>
        <v>17</v>
      </c>
      <c r="F6" s="31">
        <f t="shared" si="3"/>
        <v>4</v>
      </c>
      <c r="G6" s="31">
        <f t="shared" si="3"/>
        <v>0</v>
      </c>
      <c r="H6" s="31" t="str">
        <f t="shared" si="3"/>
        <v>千葉県　白井市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9.0500000000000007</v>
      </c>
      <c r="P6" s="32">
        <f t="shared" si="3"/>
        <v>81.11</v>
      </c>
      <c r="Q6" s="32">
        <f t="shared" si="3"/>
        <v>2160</v>
      </c>
      <c r="R6" s="32">
        <f t="shared" si="3"/>
        <v>62761</v>
      </c>
      <c r="S6" s="32">
        <f t="shared" si="3"/>
        <v>35.479999999999997</v>
      </c>
      <c r="T6" s="32">
        <f t="shared" si="3"/>
        <v>1768.91</v>
      </c>
      <c r="U6" s="32">
        <f t="shared" si="3"/>
        <v>5684</v>
      </c>
      <c r="V6" s="32">
        <f t="shared" si="3"/>
        <v>1.46</v>
      </c>
      <c r="W6" s="32">
        <f t="shared" si="3"/>
        <v>3893.15</v>
      </c>
      <c r="X6" s="33">
        <f>IF(X7="",NA(),X7)</f>
        <v>82.44</v>
      </c>
      <c r="Y6" s="33">
        <f t="shared" ref="Y6:AG6" si="4">IF(Y7="",NA(),Y7)</f>
        <v>62.17</v>
      </c>
      <c r="Z6" s="33">
        <f t="shared" si="4"/>
        <v>60.14</v>
      </c>
      <c r="AA6" s="33">
        <f t="shared" si="4"/>
        <v>100.24</v>
      </c>
      <c r="AB6" s="33">
        <f t="shared" si="4"/>
        <v>66.760000000000005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815.98</v>
      </c>
      <c r="BF6" s="33">
        <f t="shared" ref="BF6:BN6" si="7">IF(BF7="",NA(),BF7)</f>
        <v>1716.64</v>
      </c>
      <c r="BG6" s="33">
        <f t="shared" si="7"/>
        <v>1466.45</v>
      </c>
      <c r="BH6" s="33">
        <f t="shared" si="7"/>
        <v>1342.26</v>
      </c>
      <c r="BI6" s="33">
        <f t="shared" si="7"/>
        <v>1220</v>
      </c>
      <c r="BJ6" s="33">
        <f t="shared" si="7"/>
        <v>1812.65</v>
      </c>
      <c r="BK6" s="33">
        <f t="shared" si="7"/>
        <v>1764.87</v>
      </c>
      <c r="BL6" s="33">
        <f t="shared" si="7"/>
        <v>1622.51</v>
      </c>
      <c r="BM6" s="33">
        <f t="shared" si="7"/>
        <v>1569.13</v>
      </c>
      <c r="BN6" s="33">
        <f t="shared" si="7"/>
        <v>1436</v>
      </c>
      <c r="BO6" s="32" t="str">
        <f>IF(BO7="","",IF(BO7="-","【-】","【"&amp;SUBSTITUTE(TEXT(BO7,"#,##0.00"),"-","△")&amp;"】"))</f>
        <v>【1,479.31】</v>
      </c>
      <c r="BP6" s="33">
        <f>IF(BP7="",NA(),BP7)</f>
        <v>81.319999999999993</v>
      </c>
      <c r="BQ6" s="33">
        <f t="shared" ref="BQ6:BY6" si="8">IF(BQ7="",NA(),BQ7)</f>
        <v>46.19</v>
      </c>
      <c r="BR6" s="33">
        <f t="shared" si="8"/>
        <v>51.13</v>
      </c>
      <c r="BS6" s="33">
        <f t="shared" si="8"/>
        <v>51.68</v>
      </c>
      <c r="BT6" s="33">
        <f t="shared" si="8"/>
        <v>52.52</v>
      </c>
      <c r="BU6" s="33">
        <f t="shared" si="8"/>
        <v>59.35</v>
      </c>
      <c r="BV6" s="33">
        <f t="shared" si="8"/>
        <v>60.75</v>
      </c>
      <c r="BW6" s="33">
        <f t="shared" si="8"/>
        <v>62.83</v>
      </c>
      <c r="BX6" s="33">
        <f t="shared" si="8"/>
        <v>64.63</v>
      </c>
      <c r="BY6" s="33">
        <f t="shared" si="8"/>
        <v>66.56</v>
      </c>
      <c r="BZ6" s="32" t="str">
        <f>IF(BZ7="","",IF(BZ7="-","【-】","【"&amp;SUBSTITUTE(TEXT(BZ7,"#,##0.00"),"-","△")&amp;"】"))</f>
        <v>【63.50】</v>
      </c>
      <c r="CA6" s="33">
        <f>IF(CA7="",NA(),CA7)</f>
        <v>159.93</v>
      </c>
      <c r="CB6" s="33">
        <f t="shared" ref="CB6:CJ6" si="9">IF(CB7="",NA(),CB7)</f>
        <v>282.18</v>
      </c>
      <c r="CC6" s="33">
        <f t="shared" si="9"/>
        <v>258.93</v>
      </c>
      <c r="CD6" s="33">
        <f t="shared" si="9"/>
        <v>251.08</v>
      </c>
      <c r="CE6" s="33">
        <f t="shared" si="9"/>
        <v>252.46</v>
      </c>
      <c r="CF6" s="33">
        <f t="shared" si="9"/>
        <v>260.48</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40.56</v>
      </c>
      <c r="CR6" s="33">
        <f t="shared" si="10"/>
        <v>41.59</v>
      </c>
      <c r="CS6" s="33">
        <f t="shared" si="10"/>
        <v>42.31</v>
      </c>
      <c r="CT6" s="33">
        <f t="shared" si="10"/>
        <v>43.65</v>
      </c>
      <c r="CU6" s="33">
        <f t="shared" si="10"/>
        <v>43.58</v>
      </c>
      <c r="CV6" s="32" t="str">
        <f>IF(CV7="","",IF(CV7="-","【-】","【"&amp;SUBSTITUTE(TEXT(CV7,"#,##0.00"),"-","△")&amp;"】"))</f>
        <v>【41.06】</v>
      </c>
      <c r="CW6" s="33">
        <f>IF(CW7="",NA(),CW7)</f>
        <v>75.66</v>
      </c>
      <c r="CX6" s="33">
        <f t="shared" ref="CX6:DF6" si="11">IF(CX7="",NA(),CX7)</f>
        <v>78.260000000000005</v>
      </c>
      <c r="CY6" s="33">
        <f t="shared" si="11"/>
        <v>79.97</v>
      </c>
      <c r="CZ6" s="33">
        <f t="shared" si="11"/>
        <v>80.91</v>
      </c>
      <c r="DA6" s="33">
        <f t="shared" si="11"/>
        <v>84.04</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122327</v>
      </c>
      <c r="D7" s="35">
        <v>47</v>
      </c>
      <c r="E7" s="35">
        <v>17</v>
      </c>
      <c r="F7" s="35">
        <v>4</v>
      </c>
      <c r="G7" s="35">
        <v>0</v>
      </c>
      <c r="H7" s="35" t="s">
        <v>96</v>
      </c>
      <c r="I7" s="35" t="s">
        <v>97</v>
      </c>
      <c r="J7" s="35" t="s">
        <v>98</v>
      </c>
      <c r="K7" s="35" t="s">
        <v>99</v>
      </c>
      <c r="L7" s="35" t="s">
        <v>100</v>
      </c>
      <c r="M7" s="36" t="s">
        <v>101</v>
      </c>
      <c r="N7" s="36" t="s">
        <v>102</v>
      </c>
      <c r="O7" s="36">
        <v>9.0500000000000007</v>
      </c>
      <c r="P7" s="36">
        <v>81.11</v>
      </c>
      <c r="Q7" s="36">
        <v>2160</v>
      </c>
      <c r="R7" s="36">
        <v>62761</v>
      </c>
      <c r="S7" s="36">
        <v>35.479999999999997</v>
      </c>
      <c r="T7" s="36">
        <v>1768.91</v>
      </c>
      <c r="U7" s="36">
        <v>5684</v>
      </c>
      <c r="V7" s="36">
        <v>1.46</v>
      </c>
      <c r="W7" s="36">
        <v>3893.15</v>
      </c>
      <c r="X7" s="36">
        <v>82.44</v>
      </c>
      <c r="Y7" s="36">
        <v>62.17</v>
      </c>
      <c r="Z7" s="36">
        <v>60.14</v>
      </c>
      <c r="AA7" s="36">
        <v>100.24</v>
      </c>
      <c r="AB7" s="36">
        <v>66.760000000000005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815.98</v>
      </c>
      <c r="BF7" s="36">
        <v>1716.64</v>
      </c>
      <c r="BG7" s="36">
        <v>1466.45</v>
      </c>
      <c r="BH7" s="36">
        <v>1342.26</v>
      </c>
      <c r="BI7" s="36">
        <v>1220</v>
      </c>
      <c r="BJ7" s="36">
        <v>1812.65</v>
      </c>
      <c r="BK7" s="36">
        <v>1764.87</v>
      </c>
      <c r="BL7" s="36">
        <v>1622.51</v>
      </c>
      <c r="BM7" s="36">
        <v>1569.13</v>
      </c>
      <c r="BN7" s="36">
        <v>1436</v>
      </c>
      <c r="BO7" s="36">
        <v>1479.31</v>
      </c>
      <c r="BP7" s="36">
        <v>81.319999999999993</v>
      </c>
      <c r="BQ7" s="36">
        <v>46.19</v>
      </c>
      <c r="BR7" s="36">
        <v>51.13</v>
      </c>
      <c r="BS7" s="36">
        <v>51.68</v>
      </c>
      <c r="BT7" s="36">
        <v>52.52</v>
      </c>
      <c r="BU7" s="36">
        <v>59.35</v>
      </c>
      <c r="BV7" s="36">
        <v>60.75</v>
      </c>
      <c r="BW7" s="36">
        <v>62.83</v>
      </c>
      <c r="BX7" s="36">
        <v>64.63</v>
      </c>
      <c r="BY7" s="36">
        <v>66.56</v>
      </c>
      <c r="BZ7" s="36">
        <v>63.5</v>
      </c>
      <c r="CA7" s="36">
        <v>159.93</v>
      </c>
      <c r="CB7" s="36">
        <v>282.18</v>
      </c>
      <c r="CC7" s="36">
        <v>258.93</v>
      </c>
      <c r="CD7" s="36">
        <v>251.08</v>
      </c>
      <c r="CE7" s="36">
        <v>252.46</v>
      </c>
      <c r="CF7" s="36">
        <v>260.48</v>
      </c>
      <c r="CG7" s="36">
        <v>256</v>
      </c>
      <c r="CH7" s="36">
        <v>250.43</v>
      </c>
      <c r="CI7" s="36">
        <v>245.75</v>
      </c>
      <c r="CJ7" s="36">
        <v>244.29</v>
      </c>
      <c r="CK7" s="36">
        <v>253.12</v>
      </c>
      <c r="CL7" s="36" t="s">
        <v>101</v>
      </c>
      <c r="CM7" s="36" t="s">
        <v>101</v>
      </c>
      <c r="CN7" s="36" t="s">
        <v>101</v>
      </c>
      <c r="CO7" s="36" t="s">
        <v>101</v>
      </c>
      <c r="CP7" s="36" t="s">
        <v>101</v>
      </c>
      <c r="CQ7" s="36">
        <v>40.56</v>
      </c>
      <c r="CR7" s="36">
        <v>41.59</v>
      </c>
      <c r="CS7" s="36">
        <v>42.31</v>
      </c>
      <c r="CT7" s="36">
        <v>43.65</v>
      </c>
      <c r="CU7" s="36">
        <v>43.58</v>
      </c>
      <c r="CV7" s="36">
        <v>41.06</v>
      </c>
      <c r="CW7" s="36">
        <v>75.66</v>
      </c>
      <c r="CX7" s="36">
        <v>78.260000000000005</v>
      </c>
      <c r="CY7" s="36">
        <v>79.97</v>
      </c>
      <c r="CZ7" s="36">
        <v>80.91</v>
      </c>
      <c r="DA7" s="36">
        <v>84.04</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U1511157</cp:lastModifiedBy>
  <cp:lastPrinted>2016-02-10T02:29:30Z</cp:lastPrinted>
  <dcterms:created xsi:type="dcterms:W3CDTF">2016-02-03T09:02:36Z</dcterms:created>
  <dcterms:modified xsi:type="dcterms:W3CDTF">2016-02-17T08:00:05Z</dcterms:modified>
  <cp:category/>
</cp:coreProperties>
</file>