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1_下水環境課\下水道係\4.仮置きメール報告もの関係\20160127経営分析\"/>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<sst xmlns="http://schemas.openxmlformats.org/spreadsheetml/2006/main" count="221" uniqueCount="111">
  <si>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</si>
  <si>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</si>
  <si>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</si>
  <si>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</si>
  <si>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</si>
  <si>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</si>
  <si>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</si>
  <si>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</si>
  <si>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</si>
  <si>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</si>
  <si>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</si>
  <si>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</si>
  <si>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</si>
  <si>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</si>
  <si>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</si>
  <si>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</si>
  <si>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</si>
  <si>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</si>
  <si>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</si>
  <si>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</si>
  <si>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</si>
  <si>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</si>
  <si>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</si>
  <si>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</si>
  <si>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</si>
  <si>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</si>
  <si>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</si>
  <si>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</si>
  <si>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</si>
  <si>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</si>
  <si>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</si>
  <si>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</si>
  <si>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</si>
  <si>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</si>
  <si>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</si>
  <si>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</si>
  <si>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</si>
  <si>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</si>
  <si>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</si>
  <si>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</si>
  <si>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</si>
  <si>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</si>
  <si>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</si>
  <si>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</si>
  <si>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</si>
  <si>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</si>
  <si>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</si>
  <si>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</si>
  <si>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</si>
  <si>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</si>
  <si>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</si>
  <si>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</si>
  <si>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</si>
  <si>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</si>
  <si>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</si>
  <si>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</si>
  <si>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</si>
  <si>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</si>
  <si>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</si>
  <si>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</si>
  <si>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</si>
  <si>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</si>
  <si>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</si>
  <si>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</si>
  <si>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</si>
  <si>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</si>
  <si>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</si>
  <si>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</si>
  <si>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</si>
  <si>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</si>
  <si>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</si>
  <si>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</si>
  <si>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</si>
  <si>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</si>
  <si>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</si>
  <si>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</si>
  <si>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</si>
  <si>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</si>
  <si>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</si>
  <si>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</si>
  <si>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</si>
  <si>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</si>
  <si>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</si>
  <si>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</si>
  <si>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</si>
  <si>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</si>
  <si>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</si>
  <si>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</si>
  <si>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</si>
  <si>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</si>
  <si>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</si>
  <si>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</si>
  <si>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</si>
  <si>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</si>
  <si>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</si>
  <si>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</si>
  <si>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長生村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</si>
  <si>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</si>
  <si>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</si>
  <si>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</si>
  <si>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</si>
  <si>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</si>
  <si>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</si>
  <si>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</si>
  <si>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</si>
  <si>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</si>
  <si>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</si>
  <si>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</si>
  <si>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前述のとおり、本村は多額の事業費をかけて面整備を実施している途中ではあるが、今後想定される管渠等の老朽化対策が図れるよう、経営の根幹となる使用料収入について十分検討していく必要がある。</t>
    <rPh sb="0" eb="2">
      <t>ゼンジュツ</t>
    </rPh>
    <rPh sb="7" eb="9">
      <t>ホンソン</t>
    </rPh>
    <rPh sb="10" eb="12">
      <t>タガク</t>
    </rPh>
    <rPh sb="13" eb="16">
      <t>ジギョウヒ</t>
    </rPh>
    <rPh sb="20" eb="21">
      <t>メン</t>
    </rPh>
    <rPh sb="21" eb="23">
      <t>セイビ</t>
    </rPh>
    <rPh sb="24" eb="26">
      <t>ジッシ</t>
    </rPh>
    <rPh sb="30" eb="32">
      <t>トチュウ</t>
    </rPh>
    <rPh sb="38" eb="40">
      <t>コンゴ</t>
    </rPh>
    <rPh sb="40" eb="42">
      <t>ソウテイ</t>
    </rPh>
    <rPh sb="45" eb="47">
      <t>カンキョ</t>
    </rPh>
    <rPh sb="47" eb="48">
      <t>トウ</t>
    </rPh>
    <rPh sb="49" eb="52">
      <t>ロウキュウカ</t>
    </rPh>
    <rPh sb="52" eb="54">
      <t>タイサク</t>
    </rPh>
    <rPh sb="55" eb="56">
      <t>ハカ</t>
    </rPh>
    <rPh sb="61" eb="63">
      <t>ケイエイ</t>
    </rPh>
    <rPh sb="64" eb="66">
      <t>コンカン</t>
    </rPh>
    <rPh sb="69" eb="72">
      <t>シヨウリョウ</t>
    </rPh>
    <rPh sb="72" eb="74">
      <t>シュウニュウ</t>
    </rPh>
    <rPh sb="78" eb="80">
      <t>ジュウブン</t>
    </rPh>
    <rPh sb="80" eb="82">
      <t>ケントウ</t>
    </rPh>
    <rPh sb="86" eb="88">
      <t>ヒツヨウ</t>
    </rPh>
    <phoneticPr fontId="4"/>
  </si>
  <si>
    <t>終末処理場（長生浄化センター）は、平成９年の供用開始より１８年が経過し、機械設備等の老朽化と塩害による腐食が発生している。
このため村では、長寿命化計画に基づき平成２７年度から平成３１年度までの５ヶ年をかけて改築・更新工事を実施する。
なお、管渠については、大きな影響が見受けられないことから更新等の予定はない。</t>
    <rPh sb="0" eb="2">
      <t>シュウマツ</t>
    </rPh>
    <rPh sb="2" eb="5">
      <t>ショリジョウ</t>
    </rPh>
    <rPh sb="6" eb="8">
      <t>チョウセイ</t>
    </rPh>
    <rPh sb="8" eb="10">
      <t>ジョウカ</t>
    </rPh>
    <rPh sb="17" eb="19">
      <t>ヘイセイ</t>
    </rPh>
    <rPh sb="20" eb="21">
      <t>ネン</t>
    </rPh>
    <rPh sb="22" eb="24">
      <t>キョウヨウ</t>
    </rPh>
    <rPh sb="24" eb="26">
      <t>カイシ</t>
    </rPh>
    <rPh sb="30" eb="31">
      <t>ネン</t>
    </rPh>
    <rPh sb="32" eb="34">
      <t>ケイカ</t>
    </rPh>
    <rPh sb="36" eb="38">
      <t>キカイ</t>
    </rPh>
    <rPh sb="38" eb="40">
      <t>セツビ</t>
    </rPh>
    <rPh sb="40" eb="41">
      <t>トウ</t>
    </rPh>
    <rPh sb="42" eb="45">
      <t>ロウキュウカ</t>
    </rPh>
    <rPh sb="46" eb="48">
      <t>エンガイ</t>
    </rPh>
    <rPh sb="51" eb="53">
      <t>フショク</t>
    </rPh>
    <rPh sb="54" eb="56">
      <t>ハッセイ</t>
    </rPh>
    <rPh sb="66" eb="67">
      <t>ムラ</t>
    </rPh>
    <rPh sb="70" eb="71">
      <t>チョウ</t>
    </rPh>
    <rPh sb="71" eb="74">
      <t>ジュミョウカ</t>
    </rPh>
    <rPh sb="74" eb="76">
      <t>ケイカク</t>
    </rPh>
    <rPh sb="77" eb="78">
      <t>モト</t>
    </rPh>
    <rPh sb="80" eb="82">
      <t>ヘイセイ</t>
    </rPh>
    <rPh sb="84" eb="86">
      <t>ネンド</t>
    </rPh>
    <rPh sb="88" eb="90">
      <t>ヘイセイ</t>
    </rPh>
    <rPh sb="92" eb="94">
      <t>ネンド</t>
    </rPh>
    <rPh sb="99" eb="100">
      <t>ネン</t>
    </rPh>
    <rPh sb="104" eb="106">
      <t>カイチク</t>
    </rPh>
    <rPh sb="107" eb="109">
      <t>コウシン</t>
    </rPh>
    <rPh sb="109" eb="111">
      <t>コウジ</t>
    </rPh>
    <rPh sb="112" eb="114">
      <t>ジッシ</t>
    </rPh>
    <rPh sb="121" eb="123">
      <t>カンキョ</t>
    </rPh>
    <rPh sb="129" eb="130">
      <t>オオ</t>
    </rPh>
    <rPh sb="132" eb="134">
      <t>エイキョウ</t>
    </rPh>
    <rPh sb="135" eb="137">
      <t>ミウ</t>
    </rPh>
    <rPh sb="146" eb="148">
      <t>コウシン</t>
    </rPh>
    <rPh sb="148" eb="149">
      <t>トウ</t>
    </rPh>
    <rPh sb="150" eb="152">
      <t>ヨテイ</t>
    </rPh>
    <phoneticPr fontId="4"/>
  </si>
  <si>
    <r>
      <t>本村の下水道事業は整備の途中にあり、面整備を推進するために多額の事業費をかけたため企業債残高が高い状況にある。
収益的収支比率の表中、平成24年をピークに平成25年以降下降しているのは、経営改善を図るため起債償還金の据え置き期間を短く設定したことで、償還金が集中したことが要因である。
なお、処理区域内における人口密度が低いことから、水洗化率の向上は非常に重要であるため、接続推進に向けた一層の努力が必要である。
水洗化の表中、平成23年から平成24年を境に類似団体と大きな差が開いているが、</t>
    </r>
    <r>
      <rPr>
        <sz val="11"/>
        <rFont val="ＭＳ ゴシック"/>
        <family val="3"/>
        <charset val="128"/>
      </rPr>
      <t>これは供用開始後から15年以上が経過したことに伴い、類型区分が移行していることに起因している。本村の水洗化率はほぼ例年どおりであり、村として</t>
    </r>
    <r>
      <rPr>
        <sz val="11"/>
        <color theme="1"/>
        <rFont val="ＭＳ ゴシック"/>
        <family val="3"/>
        <charset val="128"/>
      </rPr>
      <t>は例年実施している未接続世帯への早期接続の依頼訪問等を行い接続率の向上に努める。
また、類似団体と比較して経費回収率が極めて低いことから、適正な使用料金を検討し、経営の健全化を図っていく必要がある。</t>
    </r>
    <rPh sb="0" eb="2">
      <t>ホンソン</t>
    </rPh>
    <rPh sb="3" eb="6">
      <t>ゲスイドウ</t>
    </rPh>
    <rPh sb="6" eb="8">
      <t>ジギョウ</t>
    </rPh>
    <rPh sb="9" eb="11">
      <t>セイビ</t>
    </rPh>
    <rPh sb="12" eb="14">
      <t>トチュウ</t>
    </rPh>
    <rPh sb="18" eb="19">
      <t>メン</t>
    </rPh>
    <rPh sb="19" eb="21">
      <t>セイビ</t>
    </rPh>
    <rPh sb="22" eb="24">
      <t>スイシン</t>
    </rPh>
    <rPh sb="29" eb="31">
      <t>タガク</t>
    </rPh>
    <rPh sb="32" eb="35">
      <t>ジギョウヒ</t>
    </rPh>
    <rPh sb="41" eb="43">
      <t>キギョウ</t>
    </rPh>
    <rPh sb="43" eb="44">
      <t>サイ</t>
    </rPh>
    <rPh sb="44" eb="46">
      <t>ザンダカ</t>
    </rPh>
    <rPh sb="47" eb="48">
      <t>タカ</t>
    </rPh>
    <rPh sb="49" eb="51">
      <t>ジョウキョウ</t>
    </rPh>
    <rPh sb="56" eb="59">
      <t>シュウエキテキ</t>
    </rPh>
    <rPh sb="59" eb="61">
      <t>シュウシ</t>
    </rPh>
    <rPh sb="61" eb="63">
      <t>ヒリツ</t>
    </rPh>
    <rPh sb="64" eb="66">
      <t>ヒョウチュウ</t>
    </rPh>
    <rPh sb="67" eb="69">
      <t>ヘイセイ</t>
    </rPh>
    <rPh sb="77" eb="79">
      <t>ヘイセイ</t>
    </rPh>
    <rPh sb="81" eb="82">
      <t>ネン</t>
    </rPh>
    <rPh sb="82" eb="84">
      <t>イコウ</t>
    </rPh>
    <rPh sb="84" eb="86">
      <t>カコウ</t>
    </rPh>
    <rPh sb="93" eb="95">
      <t>ケイエイ</t>
    </rPh>
    <rPh sb="95" eb="97">
      <t>カイゼン</t>
    </rPh>
    <rPh sb="98" eb="99">
      <t>ハカ</t>
    </rPh>
    <rPh sb="102" eb="104">
      <t>キサイ</t>
    </rPh>
    <rPh sb="104" eb="106">
      <t>ショウカン</t>
    </rPh>
    <rPh sb="106" eb="107">
      <t>キン</t>
    </rPh>
    <rPh sb="108" eb="109">
      <t>ス</t>
    </rPh>
    <rPh sb="110" eb="111">
      <t>オ</t>
    </rPh>
    <rPh sb="112" eb="114">
      <t>キカン</t>
    </rPh>
    <rPh sb="115" eb="116">
      <t>ミジカ</t>
    </rPh>
    <rPh sb="117" eb="119">
      <t>セッテイ</t>
    </rPh>
    <rPh sb="125" eb="128">
      <t>ショウカンキン</t>
    </rPh>
    <rPh sb="129" eb="131">
      <t>シュウチュウ</t>
    </rPh>
    <rPh sb="136" eb="138">
      <t>ヨウイン</t>
    </rPh>
    <rPh sb="146" eb="148">
      <t>ショリ</t>
    </rPh>
    <rPh sb="148" eb="151">
      <t>クイキナイ</t>
    </rPh>
    <rPh sb="155" eb="157">
      <t>ジンコウ</t>
    </rPh>
    <rPh sb="157" eb="159">
      <t>ミツド</t>
    </rPh>
    <rPh sb="160" eb="161">
      <t>ヒク</t>
    </rPh>
    <rPh sb="167" eb="170">
      <t>スイセンカ</t>
    </rPh>
    <rPh sb="170" eb="171">
      <t>リツ</t>
    </rPh>
    <rPh sb="172" eb="174">
      <t>コウジョウ</t>
    </rPh>
    <rPh sb="175" eb="177">
      <t>ヒジョウ</t>
    </rPh>
    <rPh sb="178" eb="180">
      <t>ジュウヨウ</t>
    </rPh>
    <rPh sb="186" eb="188">
      <t>セツゾク</t>
    </rPh>
    <rPh sb="188" eb="190">
      <t>スイシン</t>
    </rPh>
    <rPh sb="191" eb="192">
      <t>ム</t>
    </rPh>
    <rPh sb="194" eb="196">
      <t>イッソウ</t>
    </rPh>
    <rPh sb="197" eb="199">
      <t>ドリョク</t>
    </rPh>
    <rPh sb="200" eb="202">
      <t>ヒツヨウ</t>
    </rPh>
    <rPh sb="207" eb="210">
      <t>スイセンカ</t>
    </rPh>
    <rPh sb="211" eb="213">
      <t>ヒョウチュウ</t>
    </rPh>
    <rPh sb="214" eb="216">
      <t>ヘイセイ</t>
    </rPh>
    <rPh sb="221" eb="223">
      <t>ヘイセイ</t>
    </rPh>
    <rPh sb="225" eb="226">
      <t>ネン</t>
    </rPh>
    <rPh sb="227" eb="228">
      <t>サカイ</t>
    </rPh>
    <rPh sb="229" eb="231">
      <t>ルイジ</t>
    </rPh>
    <rPh sb="231" eb="233">
      <t>ダンタイ</t>
    </rPh>
    <rPh sb="234" eb="235">
      <t>オオ</t>
    </rPh>
    <rPh sb="237" eb="238">
      <t>サ</t>
    </rPh>
    <rPh sb="239" eb="240">
      <t>ヒラ</t>
    </rPh>
    <rPh sb="249" eb="251">
      <t>キョウヨウ</t>
    </rPh>
    <rPh sb="251" eb="254">
      <t>カイシゴ</t>
    </rPh>
    <rPh sb="258" eb="259">
      <t>ネン</t>
    </rPh>
    <rPh sb="259" eb="261">
      <t>イジョウ</t>
    </rPh>
    <rPh sb="262" eb="264">
      <t>ケイカ</t>
    </rPh>
    <rPh sb="269" eb="270">
      <t>トモナ</t>
    </rPh>
    <rPh sb="272" eb="274">
      <t>ルイケイ</t>
    </rPh>
    <rPh sb="274" eb="276">
      <t>クブン</t>
    </rPh>
    <rPh sb="277" eb="279">
      <t>イコウ</t>
    </rPh>
    <rPh sb="286" eb="288">
      <t>キイン</t>
    </rPh>
    <rPh sb="293" eb="295">
      <t>ホンソン</t>
    </rPh>
    <rPh sb="296" eb="299">
      <t>スイセンカ</t>
    </rPh>
    <rPh sb="299" eb="300">
      <t>リツ</t>
    </rPh>
    <rPh sb="303" eb="305">
      <t>レイネン</t>
    </rPh>
    <rPh sb="312" eb="313">
      <t>ムラ</t>
    </rPh>
    <rPh sb="317" eb="319">
      <t>レイネン</t>
    </rPh>
    <rPh sb="319" eb="321">
      <t>ジッシ</t>
    </rPh>
    <rPh sb="325" eb="328">
      <t>ミセツゾク</t>
    </rPh>
    <rPh sb="328" eb="330">
      <t>セタイ</t>
    </rPh>
    <rPh sb="332" eb="334">
      <t>ソウキ</t>
    </rPh>
    <rPh sb="334" eb="336">
      <t>セツゾク</t>
    </rPh>
    <rPh sb="337" eb="339">
      <t>イライ</t>
    </rPh>
    <rPh sb="339" eb="341">
      <t>ホウモン</t>
    </rPh>
    <rPh sb="341" eb="342">
      <t>トウ</t>
    </rPh>
    <rPh sb="343" eb="344">
      <t>オコナ</t>
    </rPh>
    <rPh sb="345" eb="347">
      <t>セツゾク</t>
    </rPh>
    <rPh sb="347" eb="348">
      <t>リツ</t>
    </rPh>
    <rPh sb="349" eb="351">
      <t>コウジョウ</t>
    </rPh>
    <rPh sb="352" eb="353">
      <t>ツト</t>
    </rPh>
    <rPh sb="360" eb="362">
      <t>ルイジ</t>
    </rPh>
    <rPh sb="362" eb="364">
      <t>ダンタイ</t>
    </rPh>
    <rPh sb="365" eb="367">
      <t>ヒカク</t>
    </rPh>
    <rPh sb="369" eb="371">
      <t>ケイヒ</t>
    </rPh>
    <rPh sb="371" eb="373">
      <t>カイシュウ</t>
    </rPh>
    <rPh sb="373" eb="374">
      <t>リツ</t>
    </rPh>
    <rPh sb="375" eb="376">
      <t>キワ</t>
    </rPh>
    <rPh sb="378" eb="379">
      <t>ヒク</t>
    </rPh>
    <rPh sb="385" eb="387">
      <t>テキセイ</t>
    </rPh>
    <rPh sb="388" eb="390">
      <t>シヨウ</t>
    </rPh>
    <rPh sb="390" eb="392">
      <t>リョウキン</t>
    </rPh>
    <rPh sb="393" eb="395">
      <t>ケントウ</t>
    </rPh>
    <rPh sb="397" eb="399">
      <t>ケイエイ</t>
    </rPh>
    <rPh sb="400" eb="403">
      <t>ケンゼンカ</t>
    </rPh>
    <rPh sb="404" eb="405">
      <t>ハカ</t>
    </rPh>
    <rPh sb="409" eb="4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</si>
</sst>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7949464"/>
        <c:axId val="20809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207949464"/>
        <c:axId val="208096528"/>
      </c:lineChart>
      <c:dateAx>
        <c:axId val="207949464"/>
        <c:scaling>
          <c:orientation val="minMax"/>
        </c:scaling>
        <c:delete val="1"/>
        <c:axPos val="b"/>
        <c:numFmt formatCode="ge" sourceLinked="1"/>
        <c:majorTickMark val="none"/>
        <c:minorTickMark val="none"/>
        <c:tickLblPos val="none"/>
        <c:crossAx val="208096528"/>
        <c:crosses val="autoZero"/>
        <c:auto val="1"/>
        <c:lblOffset val="100"/>
        <c:baseTimeUnit val="years"/>
      </c:dateAx>
      <c:valAx>
        <c:axId val="20809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4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45.14</c:v>
                </c:pt>
                <c:pt idx="1">
                  <c:v>44.35</c:v>
                </c:pt>
                <c:pt idx="2">
                  <c:v>46.36</c:v>
                </c:pt>
                <c:pt idx="3">
                  <c:v>47.14</c:v>
                </c:pt>
                <c:pt idx="4">
                  <c:v>46.6</c:v>
                </c:pt>
              </c:numCache>
            </c:numRef>
          </c:val>
        </c:ser>
        <c:dLbls>
          <c:showLegendKey val="0"/>
          <c:showVal val="0"/>
          <c:showCatName val="0"/>
          <c:showSerName val="0"/>
          <c:showPercent val="0"/>
          <c:showBubbleSize val="0"/>
        </c:dLbls>
        <c:gapWidth val="150"/>
        <c:axId val="208658904"/>
        <c:axId val="2086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208658904"/>
        <c:axId val="208659296"/>
      </c:lineChart>
      <c:dateAx>
        <c:axId val="208658904"/>
        <c:scaling>
          <c:orientation val="minMax"/>
        </c:scaling>
        <c:delete val="1"/>
        <c:axPos val="b"/>
        <c:numFmt formatCode="ge" sourceLinked="1"/>
        <c:majorTickMark val="none"/>
        <c:minorTickMark val="none"/>
        <c:tickLblPos val="none"/>
        <c:crossAx val="208659296"/>
        <c:crosses val="autoZero"/>
        <c:auto val="1"/>
        <c:lblOffset val="100"/>
        <c:baseTimeUnit val="years"/>
      </c:dateAx>
      <c:valAx>
        <c:axId val="2086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5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75.2</c:v>
                </c:pt>
                <c:pt idx="1">
                  <c:v>72.66</c:v>
                </c:pt>
                <c:pt idx="2">
                  <c:v>72.45</c:v>
                </c:pt>
                <c:pt idx="3">
                  <c:v>73.28</c:v>
                </c:pt>
                <c:pt idx="4">
                  <c:v>75.41</c:v>
                </c:pt>
              </c:numCache>
            </c:numRef>
          </c:val>
        </c:ser>
        <c:dLbls>
          <c:showLegendKey val="0"/>
          <c:showVal val="0"/>
          <c:showCatName val="0"/>
          <c:showSerName val="0"/>
          <c:showPercent val="0"/>
          <c:showBubbleSize val="0"/>
        </c:dLbls>
        <c:gapWidth val="150"/>
        <c:axId val="208660472"/>
        <c:axId val="2086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208660472"/>
        <c:axId val="208660864"/>
      </c:lineChart>
      <c:dateAx>
        <c:axId val="208660472"/>
        <c:scaling>
          <c:orientation val="minMax"/>
        </c:scaling>
        <c:delete val="1"/>
        <c:axPos val="b"/>
        <c:numFmt formatCode="ge" sourceLinked="1"/>
        <c:majorTickMark val="none"/>
        <c:minorTickMark val="none"/>
        <c:tickLblPos val="none"/>
        <c:crossAx val="208660864"/>
        <c:crosses val="autoZero"/>
        <c:auto val="1"/>
        <c:lblOffset val="100"/>
        <c:baseTimeUnit val="years"/>
      </c:dateAx>
      <c:valAx>
        <c:axId val="2086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6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48.18</c:v>
                </c:pt>
                <c:pt idx="1">
                  <c:v>48.5</c:v>
                </c:pt>
                <c:pt idx="2">
                  <c:v>50.13</c:v>
                </c:pt>
                <c:pt idx="3">
                  <c:v>46.75</c:v>
                </c:pt>
                <c:pt idx="4">
                  <c:v>45.24</c:v>
                </c:pt>
              </c:numCache>
            </c:numRef>
          </c:val>
        </c:ser>
        <c:dLbls>
          <c:showLegendKey val="0"/>
          <c:showVal val="0"/>
          <c:showCatName val="0"/>
          <c:showSerName val="0"/>
          <c:showPercent val="0"/>
          <c:showBubbleSize val="0"/>
        </c:dLbls>
        <c:gapWidth val="150"/>
        <c:axId val="208118736"/>
        <c:axId val="2081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118736"/>
        <c:axId val="208158112"/>
      </c:lineChart>
      <c:dateAx>
        <c:axId val="208118736"/>
        <c:scaling>
          <c:orientation val="minMax"/>
        </c:scaling>
        <c:delete val="1"/>
        <c:axPos val="b"/>
        <c:numFmt formatCode="ge" sourceLinked="1"/>
        <c:majorTickMark val="none"/>
        <c:minorTickMark val="none"/>
        <c:tickLblPos val="none"/>
        <c:crossAx val="208158112"/>
        <c:crosses val="autoZero"/>
        <c:auto val="1"/>
        <c:lblOffset val="100"/>
        <c:baseTimeUnit val="years"/>
      </c:dateAx>
      <c:valAx>
        <c:axId val="2081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109856"/>
        <c:axId val="12288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109856"/>
        <c:axId val="122880464"/>
      </c:lineChart>
      <c:dateAx>
        <c:axId val="208109856"/>
        <c:scaling>
          <c:orientation val="minMax"/>
        </c:scaling>
        <c:delete val="1"/>
        <c:axPos val="b"/>
        <c:numFmt formatCode="ge" sourceLinked="1"/>
        <c:majorTickMark val="none"/>
        <c:minorTickMark val="none"/>
        <c:tickLblPos val="none"/>
        <c:crossAx val="122880464"/>
        <c:crosses val="autoZero"/>
        <c:auto val="1"/>
        <c:lblOffset val="100"/>
        <c:baseTimeUnit val="years"/>
      </c:dateAx>
      <c:valAx>
        <c:axId val="12288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881640"/>
        <c:axId val="20828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881640"/>
        <c:axId val="208283304"/>
      </c:lineChart>
      <c:dateAx>
        <c:axId val="122881640"/>
        <c:scaling>
          <c:orientation val="minMax"/>
        </c:scaling>
        <c:delete val="1"/>
        <c:axPos val="b"/>
        <c:numFmt formatCode="ge" sourceLinked="1"/>
        <c:majorTickMark val="none"/>
        <c:minorTickMark val="none"/>
        <c:tickLblPos val="none"/>
        <c:crossAx val="208283304"/>
        <c:crosses val="autoZero"/>
        <c:auto val="1"/>
        <c:lblOffset val="100"/>
        <c:baseTimeUnit val="years"/>
      </c:dateAx>
      <c:valAx>
        <c:axId val="20828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8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286440"/>
        <c:axId val="20828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286440"/>
        <c:axId val="208286832"/>
      </c:lineChart>
      <c:dateAx>
        <c:axId val="208286440"/>
        <c:scaling>
          <c:orientation val="minMax"/>
        </c:scaling>
        <c:delete val="1"/>
        <c:axPos val="b"/>
        <c:numFmt formatCode="ge" sourceLinked="1"/>
        <c:majorTickMark val="none"/>
        <c:minorTickMark val="none"/>
        <c:tickLblPos val="none"/>
        <c:crossAx val="208286832"/>
        <c:crosses val="autoZero"/>
        <c:auto val="1"/>
        <c:lblOffset val="100"/>
        <c:baseTimeUnit val="years"/>
      </c:dateAx>
      <c:valAx>
        <c:axId val="20828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8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376272"/>
        <c:axId val="20837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376272"/>
        <c:axId val="208376664"/>
      </c:lineChart>
      <c:dateAx>
        <c:axId val="208376272"/>
        <c:scaling>
          <c:orientation val="minMax"/>
        </c:scaling>
        <c:delete val="1"/>
        <c:axPos val="b"/>
        <c:numFmt formatCode="ge" sourceLinked="1"/>
        <c:majorTickMark val="none"/>
        <c:minorTickMark val="none"/>
        <c:tickLblPos val="none"/>
        <c:crossAx val="208376664"/>
        <c:crosses val="autoZero"/>
        <c:auto val="1"/>
        <c:lblOffset val="100"/>
        <c:baseTimeUnit val="years"/>
      </c:dateAx>
      <c:valAx>
        <c:axId val="20837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6416.75</c:v>
                </c:pt>
                <c:pt idx="1">
                  <c:v>6217.86</c:v>
                </c:pt>
                <c:pt idx="2">
                  <c:v>6211.37</c:v>
                </c:pt>
                <c:pt idx="3">
                  <c:v>5675.56</c:v>
                </c:pt>
                <c:pt idx="4">
                  <c:v>5758.1</c:v>
                </c:pt>
              </c:numCache>
            </c:numRef>
          </c:val>
        </c:ser>
        <c:dLbls>
          <c:showLegendKey val="0"/>
          <c:showVal val="0"/>
          <c:showCatName val="0"/>
          <c:showSerName val="0"/>
          <c:showPercent val="0"/>
          <c:showBubbleSize val="0"/>
        </c:dLbls>
        <c:gapWidth val="150"/>
        <c:axId val="208377840"/>
        <c:axId val="20837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208377840"/>
        <c:axId val="208378232"/>
      </c:lineChart>
      <c:dateAx>
        <c:axId val="208377840"/>
        <c:scaling>
          <c:orientation val="minMax"/>
        </c:scaling>
        <c:delete val="1"/>
        <c:axPos val="b"/>
        <c:numFmt formatCode="ge" sourceLinked="1"/>
        <c:majorTickMark val="none"/>
        <c:minorTickMark val="none"/>
        <c:tickLblPos val="none"/>
        <c:crossAx val="208378232"/>
        <c:crosses val="autoZero"/>
        <c:auto val="1"/>
        <c:lblOffset val="100"/>
        <c:baseTimeUnit val="years"/>
      </c:dateAx>
      <c:valAx>
        <c:axId val="20837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24.74</c:v>
                </c:pt>
                <c:pt idx="1">
                  <c:v>25.04</c:v>
                </c:pt>
                <c:pt idx="2">
                  <c:v>23.71</c:v>
                </c:pt>
                <c:pt idx="3">
                  <c:v>24.36</c:v>
                </c:pt>
                <c:pt idx="4">
                  <c:v>22.57</c:v>
                </c:pt>
              </c:numCache>
            </c:numRef>
          </c:val>
        </c:ser>
        <c:dLbls>
          <c:showLegendKey val="0"/>
          <c:showVal val="0"/>
          <c:showCatName val="0"/>
          <c:showSerName val="0"/>
          <c:showPercent val="0"/>
          <c:showBubbleSize val="0"/>
        </c:dLbls>
        <c:gapWidth val="150"/>
        <c:axId val="208286048"/>
        <c:axId val="20828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208286048"/>
        <c:axId val="208285656"/>
      </c:lineChart>
      <c:dateAx>
        <c:axId val="208286048"/>
        <c:scaling>
          <c:orientation val="minMax"/>
        </c:scaling>
        <c:delete val="1"/>
        <c:axPos val="b"/>
        <c:numFmt formatCode="ge" sourceLinked="1"/>
        <c:majorTickMark val="none"/>
        <c:minorTickMark val="none"/>
        <c:tickLblPos val="none"/>
        <c:crossAx val="208285656"/>
        <c:crosses val="autoZero"/>
        <c:auto val="1"/>
        <c:lblOffset val="100"/>
        <c:baseTimeUnit val="years"/>
      </c:dateAx>
      <c:valAx>
        <c:axId val="20828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574.77</c:v>
                </c:pt>
                <c:pt idx="1">
                  <c:v>622.79</c:v>
                </c:pt>
                <c:pt idx="2">
                  <c:v>616.96</c:v>
                </c:pt>
                <c:pt idx="3">
                  <c:v>635.05999999999995</c:v>
                </c:pt>
                <c:pt idx="4">
                  <c:v>672.76</c:v>
                </c:pt>
              </c:numCache>
            </c:numRef>
          </c:val>
        </c:ser>
        <c:dLbls>
          <c:showLegendKey val="0"/>
          <c:showVal val="0"/>
          <c:showCatName val="0"/>
          <c:showSerName val="0"/>
          <c:showPercent val="0"/>
          <c:showBubbleSize val="0"/>
        </c:dLbls>
        <c:gapWidth val="150"/>
        <c:axId val="208284480"/>
        <c:axId val="2086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208284480"/>
        <c:axId val="208657728"/>
      </c:lineChart>
      <c:dateAx>
        <c:axId val="208284480"/>
        <c:scaling>
          <c:orientation val="minMax"/>
        </c:scaling>
        <c:delete val="1"/>
        <c:axPos val="b"/>
        <c:numFmt formatCode="ge" sourceLinked="1"/>
        <c:majorTickMark val="none"/>
        <c:minorTickMark val="none"/>
        <c:tickLblPos val="none"/>
        <c:crossAx val="208657728"/>
        <c:crosses val="autoZero"/>
        <c:auto val="1"/>
        <c:lblOffset val="100"/>
        <c:baseTimeUnit val="years"/>
      </c:dateAx>
      <c:valAx>
        <c:axId val="2086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長生村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14763</v>
      </c>
      <c r="AM8" s="47"/>
      <c r="AN8" s="47"/>
      <c r="AO8" s="47"/>
      <c r="AP8" s="47"/>
      <c r="AQ8" s="47"/>
      <c r="AR8" s="47"/>
      <c r="AS8" s="47"/>
      <c r="AT8" s="43">
        <f>データ!S6</f>
        <v>28.29</v>
      </c>
      <c r="AU8" s="43"/>
      <c r="AV8" s="43"/>
      <c r="AW8" s="43"/>
      <c r="AX8" s="43"/>
      <c r="AY8" s="43"/>
      <c r="AZ8" s="43"/>
      <c r="BA8" s="43"/>
      <c r="BB8" s="43">
        <f>データ!T6</f>
        <v>521.85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33.36</v>
      </c>
      <c r="Q10" s="43"/>
      <c r="R10" s="43"/>
      <c r="S10" s="43"/>
      <c r="T10" s="43"/>
      <c r="U10" s="43"/>
      <c r="V10" s="43"/>
      <c r="W10" s="43">
        <f>データ!P6</f>
        <v>63.48</v>
      </c>
      <c r="X10" s="43"/>
      <c r="Y10" s="43"/>
      <c r="Z10" s="43"/>
      <c r="AA10" s="43"/>
      <c r="AB10" s="43"/>
      <c r="AC10" s="43"/>
      <c r="AD10" s="47">
        <f>データ!Q6</f>
        <v>2310</v>
      </c>
      <c r="AE10" s="47"/>
      <c r="AF10" s="47"/>
      <c r="AG10" s="47"/>
      <c r="AH10" s="47"/>
      <c r="AI10" s="47"/>
      <c r="AJ10" s="47"/>
      <c r="AK10" s="2"/>
      <c r="AL10" s="47">
        <f>データ!U6</f>
        <v>4921</v>
      </c>
      <c r="AM10" s="47"/>
      <c r="AN10" s="47"/>
      <c r="AO10" s="47"/>
      <c r="AP10" s="47"/>
      <c r="AQ10" s="47"/>
      <c r="AR10" s="47"/>
      <c r="AS10" s="47"/>
      <c r="AT10" s="43">
        <f>データ!V6</f>
        <v>2.42</v>
      </c>
      <c r="AU10" s="43"/>
      <c r="AV10" s="43"/>
      <c r="AW10" s="43"/>
      <c r="AX10" s="43"/>
      <c r="AY10" s="43"/>
      <c r="AZ10" s="43"/>
      <c r="BA10" s="43"/>
      <c r="BB10" s="43">
        <f>データ!W6</f>
        <v>2033.47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124231</v>
      </c>
      <c r="D6" s="31">
        <f t="shared" si="3"/>
        <v>47</v>
      </c>
      <c r="E6" s="31">
        <f t="shared" si="3"/>
        <v>17</v>
      </c>
      <c r="F6" s="31">
        <f t="shared" si="3"/>
        <v>4</v>
      </c>
      <c r="G6" s="31">
        <f t="shared" si="3"/>
        <v>0</v>
      </c>
      <c r="H6" s="31" t="str">
        <f t="shared" si="3"/>
        <v>千葉県　長生村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33.36</v>
      </c>
      <c r="P6" s="32">
        <f t="shared" si="3"/>
        <v>63.48</v>
      </c>
      <c r="Q6" s="32">
        <f t="shared" si="3"/>
        <v>2310</v>
      </c>
      <c r="R6" s="32">
        <f t="shared" si="3"/>
        <v>14763</v>
      </c>
      <c r="S6" s="32">
        <f t="shared" si="3"/>
        <v>28.29</v>
      </c>
      <c r="T6" s="32">
        <f t="shared" si="3"/>
        <v>521.85</v>
      </c>
      <c r="U6" s="32">
        <f t="shared" si="3"/>
        <v>4921</v>
      </c>
      <c r="V6" s="32">
        <f t="shared" si="3"/>
        <v>2.42</v>
      </c>
      <c r="W6" s="32">
        <f t="shared" si="3"/>
        <v>2033.47</v>
      </c>
      <c r="X6" s="33">
        <f>IF(X7="",NA(),X7)</f>
        <v>48.18</v>
      </c>
      <c r="Y6" s="33">
        <f t="shared" ref="Y6:AG6" si="4">IF(Y7="",NA(),Y7)</f>
        <v>48.5</v>
      </c>
      <c r="Z6" s="33">
        <f t="shared" si="4"/>
        <v>50.13</v>
      </c>
      <c r="AA6" s="33">
        <f t="shared" si="4"/>
        <v>46.75</v>
      </c>
      <c r="AB6" s="33">
        <f t="shared" si="4"/>
        <v>45.24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6416.75</v>
      </c>
      <c r="BF6" s="33">
        <f t="shared" ref="BF6:BN6" si="7">IF(BF7="",NA(),BF7)</f>
        <v>6217.86</v>
      </c>
      <c r="BG6" s="33">
        <f t="shared" si="7"/>
        <v>6211.37</v>
      </c>
      <c r="BH6" s="33">
        <f t="shared" si="7"/>
        <v>5675.56</v>
      </c>
      <c r="BI6" s="33">
        <f t="shared" si="7"/>
        <v>5758.1</v>
      </c>
      <c r="BJ6" s="33">
        <f t="shared" si="7"/>
        <v>1868.17</v>
      </c>
      <c r="BK6" s="33">
        <f t="shared" si="7"/>
        <v>1835.56</v>
      </c>
      <c r="BL6" s="33">
        <f t="shared" si="7"/>
        <v>1622.51</v>
      </c>
      <c r="BM6" s="33">
        <f t="shared" si="7"/>
        <v>1569.13</v>
      </c>
      <c r="BN6" s="33">
        <f t="shared" si="7"/>
        <v>1436</v>
      </c>
      <c r="BO6" s="32" t="str">
        <f>IF(BO7="","",IF(BO7="-","【-】","【"&amp;SUBSTITUTE(TEXT(BO7,"#,##0.00"),"-","△")&amp;"】"))</f>
        <v>【1,479.31】</v>
      </c>
      <c r="BP6" s="33">
        <f>IF(BP7="",NA(),BP7)</f>
        <v>24.74</v>
      </c>
      <c r="BQ6" s="33">
        <f t="shared" ref="BQ6:BY6" si="8">IF(BQ7="",NA(),BQ7)</f>
        <v>25.04</v>
      </c>
      <c r="BR6" s="33">
        <f t="shared" si="8"/>
        <v>23.71</v>
      </c>
      <c r="BS6" s="33">
        <f t="shared" si="8"/>
        <v>24.36</v>
      </c>
      <c r="BT6" s="33">
        <f t="shared" si="8"/>
        <v>22.57</v>
      </c>
      <c r="BU6" s="33">
        <f t="shared" si="8"/>
        <v>55.15</v>
      </c>
      <c r="BV6" s="33">
        <f t="shared" si="8"/>
        <v>52.89</v>
      </c>
      <c r="BW6" s="33">
        <f t="shared" si="8"/>
        <v>62.83</v>
      </c>
      <c r="BX6" s="33">
        <f t="shared" si="8"/>
        <v>64.63</v>
      </c>
      <c r="BY6" s="33">
        <f t="shared" si="8"/>
        <v>66.56</v>
      </c>
      <c r="BZ6" s="32" t="str">
        <f>IF(BZ7="","",IF(BZ7="-","【-】","【"&amp;SUBSTITUTE(TEXT(BZ7,"#,##0.00"),"-","△")&amp;"】"))</f>
        <v>【63.50】</v>
      </c>
      <c r="CA6" s="33">
        <f>IF(CA7="",NA(),CA7)</f>
        <v>574.77</v>
      </c>
      <c r="CB6" s="33">
        <f t="shared" ref="CB6:CJ6" si="9">IF(CB7="",NA(),CB7)</f>
        <v>622.79</v>
      </c>
      <c r="CC6" s="33">
        <f t="shared" si="9"/>
        <v>616.96</v>
      </c>
      <c r="CD6" s="33">
        <f t="shared" si="9"/>
        <v>635.05999999999995</v>
      </c>
      <c r="CE6" s="33">
        <f t="shared" si="9"/>
        <v>672.76</v>
      </c>
      <c r="CF6" s="33">
        <f t="shared" si="9"/>
        <v>283.05</v>
      </c>
      <c r="CG6" s="33">
        <f t="shared" si="9"/>
        <v>300.52</v>
      </c>
      <c r="CH6" s="33">
        <f t="shared" si="9"/>
        <v>250.43</v>
      </c>
      <c r="CI6" s="33">
        <f t="shared" si="9"/>
        <v>245.75</v>
      </c>
      <c r="CJ6" s="33">
        <f t="shared" si="9"/>
        <v>244.29</v>
      </c>
      <c r="CK6" s="32" t="str">
        <f>IF(CK7="","",IF(CK7="-","【-】","【"&amp;SUBSTITUTE(TEXT(CK7,"#,##0.00"),"-","△")&amp;"】"))</f>
        <v>【253.12】</v>
      </c>
      <c r="CL6" s="33">
        <f>IF(CL7="",NA(),CL7)</f>
        <v>45.14</v>
      </c>
      <c r="CM6" s="33">
        <f t="shared" ref="CM6:CU6" si="10">IF(CM7="",NA(),CM7)</f>
        <v>44.35</v>
      </c>
      <c r="CN6" s="33">
        <f t="shared" si="10"/>
        <v>46.36</v>
      </c>
      <c r="CO6" s="33">
        <f t="shared" si="10"/>
        <v>47.14</v>
      </c>
      <c r="CP6" s="33">
        <f t="shared" si="10"/>
        <v>46.6</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75.2</v>
      </c>
      <c r="CX6" s="33">
        <f t="shared" ref="CX6:DF6" si="11">IF(CX7="",NA(),CX7)</f>
        <v>72.66</v>
      </c>
      <c r="CY6" s="33">
        <f t="shared" si="11"/>
        <v>72.45</v>
      </c>
      <c r="CZ6" s="33">
        <f t="shared" si="11"/>
        <v>73.28</v>
      </c>
      <c r="DA6" s="33">
        <f t="shared" si="11"/>
        <v>75.41</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124231</v>
      </c>
      <c r="D7" s="35">
        <v>47</v>
      </c>
      <c r="E7" s="35">
        <v>17</v>
      </c>
      <c r="F7" s="35">
        <v>4</v>
      </c>
      <c r="G7" s="35">
        <v>0</v>
      </c>
      <c r="H7" s="35" t="s">
        <v>96</v>
      </c>
      <c r="I7" s="35" t="s">
        <v>97</v>
      </c>
      <c r="J7" s="35" t="s">
        <v>98</v>
      </c>
      <c r="K7" s="35" t="s">
        <v>99</v>
      </c>
      <c r="L7" s="35" t="s">
        <v>100</v>
      </c>
      <c r="M7" s="36" t="s">
        <v>101</v>
      </c>
      <c r="N7" s="36" t="s">
        <v>102</v>
      </c>
      <c r="O7" s="36">
        <v>33.36</v>
      </c>
      <c r="P7" s="36">
        <v>63.48</v>
      </c>
      <c r="Q7" s="36">
        <v>2310</v>
      </c>
      <c r="R7" s="36">
        <v>14763</v>
      </c>
      <c r="S7" s="36">
        <v>28.29</v>
      </c>
      <c r="T7" s="36">
        <v>521.85</v>
      </c>
      <c r="U7" s="36">
        <v>4921</v>
      </c>
      <c r="V7" s="36">
        <v>2.42</v>
      </c>
      <c r="W7" s="36">
        <v>2033.47</v>
      </c>
      <c r="X7" s="36">
        <v>48.18</v>
      </c>
      <c r="Y7" s="36">
        <v>48.5</v>
      </c>
      <c r="Z7" s="36">
        <v>50.13</v>
      </c>
      <c r="AA7" s="36">
        <v>46.75</v>
      </c>
      <c r="AB7" s="36">
        <v>45.24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6416.75</v>
      </c>
      <c r="BF7" s="36">
        <v>6217.86</v>
      </c>
      <c r="BG7" s="36">
        <v>6211.37</v>
      </c>
      <c r="BH7" s="36">
        <v>5675.56</v>
      </c>
      <c r="BI7" s="36">
        <v>5758.1</v>
      </c>
      <c r="BJ7" s="36">
        <v>1868.17</v>
      </c>
      <c r="BK7" s="36">
        <v>1835.56</v>
      </c>
      <c r="BL7" s="36">
        <v>1622.51</v>
      </c>
      <c r="BM7" s="36">
        <v>1569.13</v>
      </c>
      <c r="BN7" s="36">
        <v>1436</v>
      </c>
      <c r="BO7" s="36">
        <v>1479.31</v>
      </c>
      <c r="BP7" s="36">
        <v>24.74</v>
      </c>
      <c r="BQ7" s="36">
        <v>25.04</v>
      </c>
      <c r="BR7" s="36">
        <v>23.71</v>
      </c>
      <c r="BS7" s="36">
        <v>24.36</v>
      </c>
      <c r="BT7" s="36">
        <v>22.57</v>
      </c>
      <c r="BU7" s="36">
        <v>55.15</v>
      </c>
      <c r="BV7" s="36">
        <v>52.89</v>
      </c>
      <c r="BW7" s="36">
        <v>62.83</v>
      </c>
      <c r="BX7" s="36">
        <v>64.63</v>
      </c>
      <c r="BY7" s="36">
        <v>66.56</v>
      </c>
      <c r="BZ7" s="36">
        <v>63.5</v>
      </c>
      <c r="CA7" s="36">
        <v>574.77</v>
      </c>
      <c r="CB7" s="36">
        <v>622.79</v>
      </c>
      <c r="CC7" s="36">
        <v>616.96</v>
      </c>
      <c r="CD7" s="36">
        <v>635.05999999999995</v>
      </c>
      <c r="CE7" s="36">
        <v>672.76</v>
      </c>
      <c r="CF7" s="36">
        <v>283.05</v>
      </c>
      <c r="CG7" s="36">
        <v>300.52</v>
      </c>
      <c r="CH7" s="36">
        <v>250.43</v>
      </c>
      <c r="CI7" s="36">
        <v>245.75</v>
      </c>
      <c r="CJ7" s="36">
        <v>244.29</v>
      </c>
      <c r="CK7" s="36">
        <v>253.12</v>
      </c>
      <c r="CL7" s="36">
        <v>45.14</v>
      </c>
      <c r="CM7" s="36">
        <v>44.35</v>
      </c>
      <c r="CN7" s="36">
        <v>46.36</v>
      </c>
      <c r="CO7" s="36">
        <v>47.14</v>
      </c>
      <c r="CP7" s="36">
        <v>46.6</v>
      </c>
      <c r="CQ7" s="36">
        <v>36.18</v>
      </c>
      <c r="CR7" s="36">
        <v>36.799999999999997</v>
      </c>
      <c r="CS7" s="36">
        <v>42.31</v>
      </c>
      <c r="CT7" s="36">
        <v>43.65</v>
      </c>
      <c r="CU7" s="36">
        <v>43.58</v>
      </c>
      <c r="CV7" s="36">
        <v>41.06</v>
      </c>
      <c r="CW7" s="36">
        <v>75.2</v>
      </c>
      <c r="CX7" s="36">
        <v>72.66</v>
      </c>
      <c r="CY7" s="36">
        <v>72.45</v>
      </c>
      <c r="CZ7" s="36">
        <v>73.28</v>
      </c>
      <c r="DA7" s="36">
        <v>75.41</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敬文</cp:lastModifiedBy>
  <cp:lastPrinted>2016-02-16T08:16:06Z</cp:lastPrinted>
  <dcterms:created xsi:type="dcterms:W3CDTF">2016-02-03T09:02:38Z</dcterms:created>
  <dcterms:modified xsi:type="dcterms:W3CDTF">2016-02-18T23:07:29Z</dcterms:modified>
  <cp:category/>
</cp:coreProperties>
</file>