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<sst xmlns="http://schemas.openxmlformats.org/spreadsheetml/2006/main" count="221" uniqueCount="111">
  <si>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</si>
  <si>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</si>
  <si>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</si>
  <si>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</si>
  <si>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</si>
  <si>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</si>
  <si>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</si>
  <si>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</si>
  <si>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</si>
  <si>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</si>
  <si>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</si>
  <si>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</si>
  <si>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</si>
  <si>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</si>
  <si>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</si>
  <si>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</si>
  <si>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</si>
  <si>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</si>
  <si>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</si>
  <si>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</si>
  <si>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</si>
  <si>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</si>
  <si>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</si>
  <si>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</si>
  <si>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</si>
  <si>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</si>
  <si>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</si>
  <si>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</si>
  <si>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</si>
  <si>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</si>
  <si>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</si>
  <si>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</si>
  <si>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</si>
  <si>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</si>
  <si>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</si>
  <si>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</si>
  <si>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</si>
  <si>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</si>
  <si>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</si>
  <si>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</si>
  <si>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</si>
  <si>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</si>
  <si>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</si>
  <si>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</si>
  <si>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</si>
  <si>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</si>
  <si>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</si>
  <si>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</si>
  <si>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</si>
  <si>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</si>
  <si>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</si>
  <si>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</si>
  <si>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</si>
  <si>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</si>
  <si>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</si>
  <si>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</si>
  <si>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</si>
  <si>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</si>
  <si>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</si>
  <si>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</si>
  <si>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</si>
  <si>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</si>
  <si>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</si>
  <si>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</si>
  <si>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</si>
  <si>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</si>
  <si>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</si>
  <si>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</si>
  <si>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</si>
  <si>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</si>
  <si>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</si>
  <si>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</si>
  <si>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</si>
  <si>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</si>
  <si>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</si>
  <si>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</si>
  <si>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</si>
  <si>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</si>
  <si>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</si>
  <si>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</si>
  <si>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</si>
  <si>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</si>
  <si>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</si>
  <si>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</si>
  <si>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</si>
  <si>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</si>
  <si>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</si>
  <si>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</si>
  <si>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</si>
  <si>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</si>
  <si>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</si>
  <si>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</si>
  <si>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</si>
  <si>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</si>
  <si>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</si>
  <si>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</si>
  <si>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市川市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</si>
  <si>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</si>
  <si>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</si>
  <si>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</si>
  <si>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</si>
  <si>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</si>
  <si>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</si>
  <si>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</si>
  <si>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</si>
  <si>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</si>
  <si>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</si>
  <si>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</si>
  <si>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は、事業着手から約50年以上が経過し、布設後30年以上経過した管渠が約40％となっている。今後、長寿命化計画を策定し、限られた財源の中で老朽化した施設の適正な維持管理や更新を行う予定である。</t>
    <rPh sb="1" eb="2">
      <t>ホン</t>
    </rPh>
    <rPh sb="2" eb="3">
      <t>シ</t>
    </rPh>
    <rPh sb="4" eb="6">
      <t>ゲスイ</t>
    </rPh>
    <rPh sb="6" eb="7">
      <t>ドウ</t>
    </rPh>
    <rPh sb="9" eb="11">
      <t>ジギョウ</t>
    </rPh>
    <rPh sb="11" eb="13">
      <t>チャクシュ</t>
    </rPh>
    <rPh sb="15" eb="16">
      <t>ヤク</t>
    </rPh>
    <rPh sb="18" eb="19">
      <t>ネン</t>
    </rPh>
    <rPh sb="19" eb="21">
      <t>イジョウ</t>
    </rPh>
    <rPh sb="22" eb="24">
      <t>ケイカ</t>
    </rPh>
    <rPh sb="26" eb="28">
      <t>フセツ</t>
    </rPh>
    <rPh sb="28" eb="29">
      <t>ゴ</t>
    </rPh>
    <rPh sb="31" eb="32">
      <t>ネン</t>
    </rPh>
    <rPh sb="32" eb="34">
      <t>イジョウ</t>
    </rPh>
    <rPh sb="34" eb="36">
      <t>ケイカ</t>
    </rPh>
    <rPh sb="38" eb="39">
      <t>カン</t>
    </rPh>
    <rPh sb="39" eb="40">
      <t>キョ</t>
    </rPh>
    <rPh sb="41" eb="42">
      <t>ヤク</t>
    </rPh>
    <rPh sb="52" eb="54">
      <t>コンゴ</t>
    </rPh>
    <rPh sb="55" eb="56">
      <t>チョウ</t>
    </rPh>
    <rPh sb="56" eb="59">
      <t>ジュミョウカ</t>
    </rPh>
    <rPh sb="59" eb="61">
      <t>ケイカク</t>
    </rPh>
    <rPh sb="62" eb="64">
      <t>サクテイ</t>
    </rPh>
    <rPh sb="66" eb="67">
      <t>カギ</t>
    </rPh>
    <rPh sb="70" eb="72">
      <t>ザイゲン</t>
    </rPh>
    <rPh sb="73" eb="74">
      <t>ナカ</t>
    </rPh>
    <rPh sb="75" eb="78">
      <t>ロウキュウカ</t>
    </rPh>
    <rPh sb="80" eb="82">
      <t>シセツ</t>
    </rPh>
    <rPh sb="83" eb="85">
      <t>テキセイ</t>
    </rPh>
    <rPh sb="86" eb="88">
      <t>イジ</t>
    </rPh>
    <rPh sb="88" eb="90">
      <t>カンリ</t>
    </rPh>
    <rPh sb="91" eb="93">
      <t>コウシン</t>
    </rPh>
    <rPh sb="94" eb="95">
      <t>オコナ</t>
    </rPh>
    <rPh sb="96" eb="98">
      <t>ヨテイ</t>
    </rPh>
    <phoneticPr fontId="4"/>
  </si>
  <si>
    <t>　経営の健全性・効率性については、汚水処理原価や水洗化率の一部指標を除けば経年比較で改善が見られ、総体的に概ね良好であると認識している。
　今後の課題は、下水道整備と並行して老朽化施設の更新が必要となることである。
　本市では平成30年度に地方公営企業法を適用した公営企業会計への移行を予定しており、事業の資産状態や収益性などをより的確に把握し、財源計画と投資計画を両立させた持続可能な事業経営を推進する方針である。</t>
    <rPh sb="1" eb="3">
      <t>ケイエイ</t>
    </rPh>
    <rPh sb="4" eb="7">
      <t>ケンゼンセイ</t>
    </rPh>
    <rPh sb="8" eb="11">
      <t>コウリツセイ</t>
    </rPh>
    <rPh sb="17" eb="19">
      <t>オスイ</t>
    </rPh>
    <rPh sb="19" eb="21">
      <t>ショリ</t>
    </rPh>
    <rPh sb="21" eb="23">
      <t>ゲンカ</t>
    </rPh>
    <rPh sb="24" eb="27">
      <t>スイセンカ</t>
    </rPh>
    <rPh sb="27" eb="28">
      <t>リツ</t>
    </rPh>
    <rPh sb="29" eb="31">
      <t>イチブ</t>
    </rPh>
    <rPh sb="31" eb="33">
      <t>シヒョウ</t>
    </rPh>
    <rPh sb="34" eb="35">
      <t>ノゾ</t>
    </rPh>
    <rPh sb="37" eb="39">
      <t>ケイネン</t>
    </rPh>
    <rPh sb="39" eb="41">
      <t>ヒカク</t>
    </rPh>
    <rPh sb="42" eb="44">
      <t>カイゼン</t>
    </rPh>
    <rPh sb="45" eb="46">
      <t>ミ</t>
    </rPh>
    <rPh sb="49" eb="52">
      <t>ソウタイテキ</t>
    </rPh>
    <rPh sb="53" eb="54">
      <t>オオム</t>
    </rPh>
    <rPh sb="55" eb="57">
      <t>リョウコウ</t>
    </rPh>
    <rPh sb="61" eb="63">
      <t>ニンシキ</t>
    </rPh>
    <rPh sb="70" eb="72">
      <t>コンゴ</t>
    </rPh>
    <rPh sb="73" eb="75">
      <t>カダイ</t>
    </rPh>
    <rPh sb="77" eb="79">
      <t>ゲスイ</t>
    </rPh>
    <rPh sb="79" eb="80">
      <t>ドウ</t>
    </rPh>
    <rPh sb="80" eb="82">
      <t>セイビ</t>
    </rPh>
    <rPh sb="83" eb="85">
      <t>ヘイコウ</t>
    </rPh>
    <rPh sb="87" eb="90">
      <t>ロウキュウカ</t>
    </rPh>
    <rPh sb="90" eb="92">
      <t>シセツ</t>
    </rPh>
    <rPh sb="93" eb="95">
      <t>コウシン</t>
    </rPh>
    <rPh sb="96" eb="98">
      <t>ヒツヨウ</t>
    </rPh>
    <rPh sb="109" eb="110">
      <t>ホン</t>
    </rPh>
    <rPh sb="110" eb="111">
      <t>シ</t>
    </rPh>
    <rPh sb="113" eb="115">
      <t>ヘイセイ</t>
    </rPh>
    <rPh sb="117" eb="118">
      <t>ネン</t>
    </rPh>
    <rPh sb="118" eb="119">
      <t>ド</t>
    </rPh>
    <rPh sb="120" eb="122">
      <t>チホウ</t>
    </rPh>
    <rPh sb="122" eb="124">
      <t>コウエイ</t>
    </rPh>
    <rPh sb="124" eb="126">
      <t>キギョウ</t>
    </rPh>
    <rPh sb="126" eb="127">
      <t>ホウ</t>
    </rPh>
    <rPh sb="128" eb="130">
      <t>テキヨウ</t>
    </rPh>
    <rPh sb="132" eb="134">
      <t>コウエイ</t>
    </rPh>
    <rPh sb="134" eb="136">
      <t>キギョウ</t>
    </rPh>
    <rPh sb="136" eb="138">
      <t>カイケイ</t>
    </rPh>
    <rPh sb="140" eb="142">
      <t>イコウ</t>
    </rPh>
    <rPh sb="143" eb="145">
      <t>ヨテイ</t>
    </rPh>
    <rPh sb="150" eb="152">
      <t>ジギョウ</t>
    </rPh>
    <rPh sb="153" eb="155">
      <t>シサン</t>
    </rPh>
    <rPh sb="155" eb="157">
      <t>ジョウタイ</t>
    </rPh>
    <rPh sb="158" eb="161">
      <t>シュウエキセイ</t>
    </rPh>
    <rPh sb="166" eb="168">
      <t>テキカク</t>
    </rPh>
    <rPh sb="169" eb="171">
      <t>ハアク</t>
    </rPh>
    <rPh sb="173" eb="175">
      <t>ザイゲン</t>
    </rPh>
    <rPh sb="175" eb="177">
      <t>ケイカク</t>
    </rPh>
    <rPh sb="178" eb="180">
      <t>トウシ</t>
    </rPh>
    <rPh sb="180" eb="182">
      <t>ケイカク</t>
    </rPh>
    <rPh sb="183" eb="185">
      <t>リョウリツ</t>
    </rPh>
    <rPh sb="188" eb="190">
      <t>ジゾク</t>
    </rPh>
    <rPh sb="190" eb="192">
      <t>カノウ</t>
    </rPh>
    <rPh sb="193" eb="195">
      <t>ジギョウ</t>
    </rPh>
    <rPh sb="195" eb="197">
      <t>ケイエイ</t>
    </rPh>
    <rPh sb="198" eb="200">
      <t>スイシン</t>
    </rPh>
    <rPh sb="202" eb="204">
      <t>ホウシン</t>
    </rPh>
    <phoneticPr fontId="4"/>
  </si>
  <si>
    <t>　収益的収支比率は、ここ数年97％前後で推移してきたが27年度では、収益面では料金収入等の増により、また、費用面では既往債の償還進行による利息の減少等により100％を超える状況となっている。
　企業債残高対事業規模比率については、市内に建設が進められている東京外郭環状道路建設などの進捗の関係で下水道整備が遅れてきた経緯から全国平均より低くなっている。
　また、経費回収率は、年々改善傾向にあり100％に近づいている。汚水処理原価や水洗化率のように今後、経営改善に向けて取り組まなくてはならない一部指標を除けば、その他の指標は経年比較で改善が見られ、類似団体の平均値と比較して良好であり、経営の健全性・効率性は総体的に概ね良好であると認識している。
　なお、施設利用率については、単独処理場の処理能力に対する流域分と単独分を合計した処理水量の割合となっているため、当該値が100％を超えている。</t>
    <rPh sb="1" eb="3">
      <t>シュウエキ</t>
    </rPh>
    <rPh sb="3" eb="4">
      <t>テキ</t>
    </rPh>
    <rPh sb="4" eb="6">
      <t>シュウシ</t>
    </rPh>
    <rPh sb="6" eb="8">
      <t>ヒリツ</t>
    </rPh>
    <rPh sb="12" eb="14">
      <t>スウネン</t>
    </rPh>
    <rPh sb="17" eb="19">
      <t>ゼンゴ</t>
    </rPh>
    <rPh sb="20" eb="22">
      <t>スイイ</t>
    </rPh>
    <rPh sb="29" eb="31">
      <t>ネンド</t>
    </rPh>
    <rPh sb="34" eb="36">
      <t>シュウエキ</t>
    </rPh>
    <rPh sb="36" eb="37">
      <t>メン</t>
    </rPh>
    <rPh sb="39" eb="41">
      <t>リョウキン</t>
    </rPh>
    <rPh sb="41" eb="43">
      <t>シュウニュウ</t>
    </rPh>
    <rPh sb="43" eb="44">
      <t>トウ</t>
    </rPh>
    <rPh sb="45" eb="46">
      <t>ゾウ</t>
    </rPh>
    <rPh sb="53" eb="55">
      <t>ヒヨウ</t>
    </rPh>
    <rPh sb="55" eb="56">
      <t>メン</t>
    </rPh>
    <rPh sb="58" eb="59">
      <t>キ</t>
    </rPh>
    <rPh sb="59" eb="60">
      <t>オウ</t>
    </rPh>
    <rPh sb="60" eb="61">
      <t>サイ</t>
    </rPh>
    <rPh sb="62" eb="64">
      <t>ショウカン</t>
    </rPh>
    <rPh sb="64" eb="66">
      <t>シンコウ</t>
    </rPh>
    <rPh sb="69" eb="71">
      <t>リソク</t>
    </rPh>
    <rPh sb="72" eb="75">
      <t>ゲンショウトウ</t>
    </rPh>
    <rPh sb="83" eb="84">
      <t>コ</t>
    </rPh>
    <rPh sb="86" eb="88">
      <t>ジョウキョウ</t>
    </rPh>
    <rPh sb="97" eb="99">
      <t>キギョウ</t>
    </rPh>
    <rPh sb="99" eb="100">
      <t>サイ</t>
    </rPh>
    <rPh sb="100" eb="102">
      <t>ザンダカ</t>
    </rPh>
    <rPh sb="102" eb="103">
      <t>タイ</t>
    </rPh>
    <rPh sb="103" eb="105">
      <t>ジギョウ</t>
    </rPh>
    <rPh sb="105" eb="107">
      <t>キボ</t>
    </rPh>
    <rPh sb="107" eb="109">
      <t>ヒリツ</t>
    </rPh>
    <rPh sb="115" eb="117">
      <t>シナイ</t>
    </rPh>
    <rPh sb="118" eb="120">
      <t>ケンセツ</t>
    </rPh>
    <rPh sb="121" eb="122">
      <t>スス</t>
    </rPh>
    <rPh sb="128" eb="130">
      <t>トウキョウ</t>
    </rPh>
    <rPh sb="130" eb="132">
      <t>ガイカク</t>
    </rPh>
    <rPh sb="132" eb="134">
      <t>カンジョウ</t>
    </rPh>
    <rPh sb="134" eb="136">
      <t>ドウロ</t>
    </rPh>
    <rPh sb="136" eb="138">
      <t>ケンセツ</t>
    </rPh>
    <rPh sb="141" eb="143">
      <t>シンチョク</t>
    </rPh>
    <rPh sb="144" eb="146">
      <t>カンケイ</t>
    </rPh>
    <rPh sb="147" eb="149">
      <t>ゲスイ</t>
    </rPh>
    <rPh sb="149" eb="150">
      <t>ドウ</t>
    </rPh>
    <rPh sb="150" eb="152">
      <t>セイビ</t>
    </rPh>
    <rPh sb="153" eb="154">
      <t>オク</t>
    </rPh>
    <rPh sb="158" eb="160">
      <t>ケイイ</t>
    </rPh>
    <rPh sb="162" eb="163">
      <t>ゼン</t>
    </rPh>
    <rPh sb="163" eb="164">
      <t>コク</t>
    </rPh>
    <rPh sb="164" eb="166">
      <t>ヘイキン</t>
    </rPh>
    <rPh sb="168" eb="169">
      <t>ヒク</t>
    </rPh>
    <rPh sb="181" eb="183">
      <t>ケイヒ</t>
    </rPh>
    <rPh sb="183" eb="185">
      <t>カイシュウ</t>
    </rPh>
    <rPh sb="185" eb="186">
      <t>リツ</t>
    </rPh>
    <rPh sb="188" eb="190">
      <t>ネンネン</t>
    </rPh>
    <rPh sb="190" eb="192">
      <t>カイゼン</t>
    </rPh>
    <rPh sb="192" eb="194">
      <t>ケイコウ</t>
    </rPh>
    <rPh sb="202" eb="203">
      <t>チカ</t>
    </rPh>
    <rPh sb="209" eb="211">
      <t>オスイ</t>
    </rPh>
    <rPh sb="211" eb="213">
      <t>ショリ</t>
    </rPh>
    <rPh sb="213" eb="215">
      <t>ゲンカ</t>
    </rPh>
    <rPh sb="216" eb="219">
      <t>スイセンカ</t>
    </rPh>
    <rPh sb="219" eb="220">
      <t>リツ</t>
    </rPh>
    <rPh sb="224" eb="226">
      <t>コンゴ</t>
    </rPh>
    <rPh sb="227" eb="229">
      <t>ケイエイ</t>
    </rPh>
    <rPh sb="229" eb="231">
      <t>カイゼン</t>
    </rPh>
    <rPh sb="232" eb="233">
      <t>ム</t>
    </rPh>
    <rPh sb="235" eb="236">
      <t>ト</t>
    </rPh>
    <rPh sb="237" eb="238">
      <t>ク</t>
    </rPh>
    <rPh sb="247" eb="249">
      <t>イチブ</t>
    </rPh>
    <rPh sb="249" eb="251">
      <t>シヒョウ</t>
    </rPh>
    <rPh sb="252" eb="253">
      <t>ノゾ</t>
    </rPh>
    <rPh sb="258" eb="259">
      <t>タ</t>
    </rPh>
    <rPh sb="260" eb="262">
      <t>シヒョウ</t>
    </rPh>
    <rPh sb="263" eb="265">
      <t>ケイネン</t>
    </rPh>
    <rPh sb="265" eb="267">
      <t>ヒカク</t>
    </rPh>
    <rPh sb="268" eb="270">
      <t>カイゼン</t>
    </rPh>
    <rPh sb="271" eb="272">
      <t>ミ</t>
    </rPh>
    <rPh sb="275" eb="277">
      <t>ルイジ</t>
    </rPh>
    <rPh sb="277" eb="279">
      <t>ダンタイ</t>
    </rPh>
    <rPh sb="280" eb="282">
      <t>ヘイキン</t>
    </rPh>
    <rPh sb="282" eb="283">
      <t>チ</t>
    </rPh>
    <rPh sb="284" eb="286">
      <t>ヒカク</t>
    </rPh>
    <rPh sb="288" eb="290">
      <t>リョウコウ</t>
    </rPh>
    <rPh sb="294" eb="296">
      <t>ケイエイ</t>
    </rPh>
    <rPh sb="297" eb="300">
      <t>ケンゼンセイ</t>
    </rPh>
    <rPh sb="301" eb="304">
      <t>コウリツセイ</t>
    </rPh>
    <rPh sb="305" eb="308">
      <t>ソウタイテキ</t>
    </rPh>
    <rPh sb="309" eb="310">
      <t>オオム</t>
    </rPh>
    <rPh sb="311" eb="313">
      <t>リョウコウ</t>
    </rPh>
    <rPh sb="317" eb="319">
      <t>ニンシキ</t>
    </rPh>
    <rPh sb="329" eb="331">
      <t>シセツ</t>
    </rPh>
    <rPh sb="331" eb="334">
      <t>リヨウリツ</t>
    </rPh>
    <rPh sb="340" eb="342">
      <t>タンドク</t>
    </rPh>
    <rPh sb="342" eb="344">
      <t>ショリ</t>
    </rPh>
    <rPh sb="344" eb="345">
      <t>ジョウ</t>
    </rPh>
    <rPh sb="346" eb="348">
      <t>ショリ</t>
    </rPh>
    <rPh sb="348" eb="350">
      <t>ノウリョク</t>
    </rPh>
    <rPh sb="351" eb="352">
      <t>タイ</t>
    </rPh>
    <rPh sb="354" eb="356">
      <t>リュウイキ</t>
    </rPh>
    <rPh sb="356" eb="357">
      <t>ブン</t>
    </rPh>
    <rPh sb="358" eb="360">
      <t>タンドク</t>
    </rPh>
    <rPh sb="360" eb="361">
      <t>ブン</t>
    </rPh>
    <rPh sb="362" eb="363">
      <t>ゴウ</t>
    </rPh>
    <rPh sb="363" eb="364">
      <t>ケイ</t>
    </rPh>
    <rPh sb="366" eb="368">
      <t>ショリ</t>
    </rPh>
    <rPh sb="368" eb="370">
      <t>スイリョウ</t>
    </rPh>
    <rPh sb="371" eb="373">
      <t>ワリアイ</t>
    </rPh>
    <rPh sb="382" eb="384">
      <t>トウガイ</t>
    </rPh>
    <rPh sb="384" eb="385">
      <t>チ</t>
    </rPh>
    <rPh sb="391" eb="392">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</si>
</sst>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0.01</c:v>
                </c:pt>
                <c:pt idx="3" formatCode="#,##0.00;&quot;△&quot;#,##0.00;&quot;-&quot;">
                  <c:v>0.02</c:v>
                </c:pt>
                <c:pt idx="4" formatCode="#,##0.00;&quot;△&quot;#,##0.00;&quot;-&quot;">
                  <c:v>0.21</c:v>
                </c:pt>
              </c:numCache>
            </c:numRef>
          </c:val>
        </c:ser>
        <c:dLbls>
          <c:showLegendKey val="0"/>
          <c:showVal val="0"/>
          <c:showCatName val="0"/>
          <c:showSerName val="0"/>
          <c:showPercent val="0"/>
          <c:showBubbleSize val="0"/>
        </c:dLbls>
        <c:gapWidth val="150"/>
        <c:axId val="84767872"/>
        <c:axId val="847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0.22</c:v>
                </c:pt>
                <c:pt idx="4">
                  <c:v>0.13</c:v>
                </c:pt>
              </c:numCache>
            </c:numRef>
          </c:val>
          <c:smooth val="0"/>
        </c:ser>
        <c:dLbls>
          <c:showLegendKey val="0"/>
          <c:showVal val="0"/>
          <c:showCatName val="0"/>
          <c:showSerName val="0"/>
          <c:showPercent val="0"/>
          <c:showBubbleSize val="0"/>
        </c:dLbls>
        <c:marker val="1"/>
        <c:smooth val="0"/>
        <c:axId val="84767872"/>
        <c:axId val="84769792"/>
      </c:lineChart>
      <c:dateAx>
        <c:axId val="84767872"/>
        <c:scaling>
          <c:orientation val="minMax"/>
        </c:scaling>
        <c:delete val="1"/>
        <c:axPos val="b"/>
        <c:numFmt formatCode="ge" sourceLinked="1"/>
        <c:majorTickMark val="none"/>
        <c:minorTickMark val="none"/>
        <c:tickLblPos val="none"/>
        <c:crossAx val="84769792"/>
        <c:crosses val="autoZero"/>
        <c:auto val="1"/>
        <c:lblOffset val="100"/>
        <c:baseTimeUnit val="years"/>
      </c:dateAx>
      <c:valAx>
        <c:axId val="847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806.81</c:v>
                </c:pt>
                <c:pt idx="1">
                  <c:v>815.47</c:v>
                </c:pt>
                <c:pt idx="2">
                  <c:v>792.73</c:v>
                </c:pt>
                <c:pt idx="3">
                  <c:v>820.95</c:v>
                </c:pt>
                <c:pt idx="4">
                  <c:v>826.51</c:v>
                </c:pt>
              </c:numCache>
            </c:numRef>
          </c:val>
        </c:ser>
        <c:dLbls>
          <c:showLegendKey val="0"/>
          <c:showVal val="0"/>
          <c:showCatName val="0"/>
          <c:showSerName val="0"/>
          <c:showPercent val="0"/>
          <c:showBubbleSize val="0"/>
        </c:dLbls>
        <c:gapWidth val="150"/>
        <c:axId val="85579264"/>
        <c:axId val="855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67.180000000000007</c:v>
                </c:pt>
                <c:pt idx="1">
                  <c:v>67.540000000000006</c:v>
                </c:pt>
                <c:pt idx="2">
                  <c:v>67.61</c:v>
                </c:pt>
                <c:pt idx="3">
                  <c:v>64.81</c:v>
                </c:pt>
                <c:pt idx="4">
                  <c:v>64.81</c:v>
                </c:pt>
              </c:numCache>
            </c:numRef>
          </c:val>
          <c:smooth val="0"/>
        </c:ser>
        <c:dLbls>
          <c:showLegendKey val="0"/>
          <c:showVal val="0"/>
          <c:showCatName val="0"/>
          <c:showSerName val="0"/>
          <c:showPercent val="0"/>
          <c:showBubbleSize val="0"/>
        </c:dLbls>
        <c:marker val="1"/>
        <c:smooth val="0"/>
        <c:axId val="85579264"/>
        <c:axId val="85581184"/>
      </c:lineChart>
      <c:dateAx>
        <c:axId val="85579264"/>
        <c:scaling>
          <c:orientation val="minMax"/>
        </c:scaling>
        <c:delete val="1"/>
        <c:axPos val="b"/>
        <c:numFmt formatCode="ge" sourceLinked="1"/>
        <c:majorTickMark val="none"/>
        <c:minorTickMark val="none"/>
        <c:tickLblPos val="none"/>
        <c:crossAx val="85581184"/>
        <c:crosses val="autoZero"/>
        <c:auto val="1"/>
        <c:lblOffset val="100"/>
        <c:baseTimeUnit val="years"/>
      </c:dateAx>
      <c:valAx>
        <c:axId val="85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92.17</c:v>
                </c:pt>
                <c:pt idx="1">
                  <c:v>91.79</c:v>
                </c:pt>
                <c:pt idx="2">
                  <c:v>92.17</c:v>
                </c:pt>
                <c:pt idx="3">
                  <c:v>92.12</c:v>
                </c:pt>
                <c:pt idx="4">
                  <c:v>92.08</c:v>
                </c:pt>
              </c:numCache>
            </c:numRef>
          </c:val>
        </c:ser>
        <c:dLbls>
          <c:showLegendKey val="0"/>
          <c:showVal val="0"/>
          <c:showCatName val="0"/>
          <c:showSerName val="0"/>
          <c:showPercent val="0"/>
          <c:showBubbleSize val="0"/>
        </c:dLbls>
        <c:gapWidth val="150"/>
        <c:axId val="86938752"/>
        <c:axId val="869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96.32</c:v>
                </c:pt>
                <c:pt idx="1">
                  <c:v>96.48</c:v>
                </c:pt>
                <c:pt idx="2">
                  <c:v>96.64</c:v>
                </c:pt>
                <c:pt idx="3">
                  <c:v>96.76</c:v>
                </c:pt>
                <c:pt idx="4">
                  <c:v>96.89</c:v>
                </c:pt>
              </c:numCache>
            </c:numRef>
          </c:val>
          <c:smooth val="0"/>
        </c:ser>
        <c:dLbls>
          <c:showLegendKey val="0"/>
          <c:showVal val="0"/>
          <c:showCatName val="0"/>
          <c:showSerName val="0"/>
          <c:showPercent val="0"/>
          <c:showBubbleSize val="0"/>
        </c:dLbls>
        <c:marker val="1"/>
        <c:smooth val="0"/>
        <c:axId val="86938752"/>
        <c:axId val="86940672"/>
      </c:lineChart>
      <c:dateAx>
        <c:axId val="86938752"/>
        <c:scaling>
          <c:orientation val="minMax"/>
        </c:scaling>
        <c:delete val="1"/>
        <c:axPos val="b"/>
        <c:numFmt formatCode="ge" sourceLinked="1"/>
        <c:majorTickMark val="none"/>
        <c:minorTickMark val="none"/>
        <c:tickLblPos val="none"/>
        <c:crossAx val="86940672"/>
        <c:crosses val="autoZero"/>
        <c:auto val="1"/>
        <c:lblOffset val="100"/>
        <c:baseTimeUnit val="years"/>
      </c:dateAx>
      <c:valAx>
        <c:axId val="869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98.46</c:v>
                </c:pt>
                <c:pt idx="1">
                  <c:v>97.8</c:v>
                </c:pt>
                <c:pt idx="2">
                  <c:v>96.83</c:v>
                </c:pt>
                <c:pt idx="3">
                  <c:v>97.49</c:v>
                </c:pt>
                <c:pt idx="4">
                  <c:v>105.1</c:v>
                </c:pt>
              </c:numCache>
            </c:numRef>
          </c:val>
        </c:ser>
        <c:dLbls>
          <c:showLegendKey val="0"/>
          <c:showVal val="0"/>
          <c:showCatName val="0"/>
          <c:showSerName val="0"/>
          <c:showPercent val="0"/>
          <c:showBubbleSize val="0"/>
        </c:dLbls>
        <c:gapWidth val="150"/>
        <c:axId val="85340928"/>
        <c:axId val="853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40928"/>
        <c:axId val="85342848"/>
      </c:lineChart>
      <c:dateAx>
        <c:axId val="85340928"/>
        <c:scaling>
          <c:orientation val="minMax"/>
        </c:scaling>
        <c:delete val="1"/>
        <c:axPos val="b"/>
        <c:numFmt formatCode="ge" sourceLinked="1"/>
        <c:majorTickMark val="none"/>
        <c:minorTickMark val="none"/>
        <c:tickLblPos val="none"/>
        <c:crossAx val="85342848"/>
        <c:crosses val="autoZero"/>
        <c:auto val="1"/>
        <c:lblOffset val="100"/>
        <c:baseTimeUnit val="years"/>
      </c:dateAx>
      <c:valAx>
        <c:axId val="85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85600"/>
        <c:axId val="853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85600"/>
        <c:axId val="85387520"/>
      </c:lineChart>
      <c:dateAx>
        <c:axId val="85385600"/>
        <c:scaling>
          <c:orientation val="minMax"/>
        </c:scaling>
        <c:delete val="1"/>
        <c:axPos val="b"/>
        <c:numFmt formatCode="ge" sourceLinked="1"/>
        <c:majorTickMark val="none"/>
        <c:minorTickMark val="none"/>
        <c:tickLblPos val="none"/>
        <c:crossAx val="85387520"/>
        <c:crosses val="autoZero"/>
        <c:auto val="1"/>
        <c:lblOffset val="100"/>
        <c:baseTimeUnit val="years"/>
      </c:dateAx>
      <c:valAx>
        <c:axId val="853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094400"/>
        <c:axId val="850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94400"/>
        <c:axId val="85096320"/>
      </c:lineChart>
      <c:dateAx>
        <c:axId val="85094400"/>
        <c:scaling>
          <c:orientation val="minMax"/>
        </c:scaling>
        <c:delete val="1"/>
        <c:axPos val="b"/>
        <c:numFmt formatCode="ge" sourceLinked="1"/>
        <c:majorTickMark val="none"/>
        <c:minorTickMark val="none"/>
        <c:tickLblPos val="none"/>
        <c:crossAx val="85096320"/>
        <c:crosses val="autoZero"/>
        <c:auto val="1"/>
        <c:lblOffset val="100"/>
        <c:baseTimeUnit val="years"/>
      </c:dateAx>
      <c:valAx>
        <c:axId val="850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27552"/>
        <c:axId val="851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27552"/>
        <c:axId val="85129472"/>
      </c:lineChart>
      <c:dateAx>
        <c:axId val="85127552"/>
        <c:scaling>
          <c:orientation val="minMax"/>
        </c:scaling>
        <c:delete val="1"/>
        <c:axPos val="b"/>
        <c:numFmt formatCode="ge" sourceLinked="1"/>
        <c:majorTickMark val="none"/>
        <c:minorTickMark val="none"/>
        <c:tickLblPos val="none"/>
        <c:crossAx val="85129472"/>
        <c:crosses val="autoZero"/>
        <c:auto val="1"/>
        <c:lblOffset val="100"/>
        <c:baseTimeUnit val="years"/>
      </c:dateAx>
      <c:valAx>
        <c:axId val="85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42912"/>
        <c:axId val="85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42912"/>
        <c:axId val="85190144"/>
      </c:lineChart>
      <c:dateAx>
        <c:axId val="85142912"/>
        <c:scaling>
          <c:orientation val="minMax"/>
        </c:scaling>
        <c:delete val="1"/>
        <c:axPos val="b"/>
        <c:numFmt formatCode="ge" sourceLinked="1"/>
        <c:majorTickMark val="none"/>
        <c:minorTickMark val="none"/>
        <c:tickLblPos val="none"/>
        <c:crossAx val="85190144"/>
        <c:crosses val="autoZero"/>
        <c:auto val="1"/>
        <c:lblOffset val="100"/>
        <c:baseTimeUnit val="years"/>
      </c:dateAx>
      <c:valAx>
        <c:axId val="85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537.97</c:v>
                </c:pt>
                <c:pt idx="1">
                  <c:v>522.19000000000005</c:v>
                </c:pt>
                <c:pt idx="2">
                  <c:v>519.91</c:v>
                </c:pt>
                <c:pt idx="3">
                  <c:v>522</c:v>
                </c:pt>
                <c:pt idx="4">
                  <c:v>698.52</c:v>
                </c:pt>
              </c:numCache>
            </c:numRef>
          </c:val>
        </c:ser>
        <c:dLbls>
          <c:showLegendKey val="0"/>
          <c:showVal val="0"/>
          <c:showCatName val="0"/>
          <c:showSerName val="0"/>
          <c:showPercent val="0"/>
          <c:showBubbleSize val="0"/>
        </c:dLbls>
        <c:gapWidth val="150"/>
        <c:axId val="85208064"/>
        <c:axId val="852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745.85</c:v>
                </c:pt>
                <c:pt idx="1">
                  <c:v>705.53</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85208064"/>
        <c:axId val="85218432"/>
      </c:lineChart>
      <c:dateAx>
        <c:axId val="85208064"/>
        <c:scaling>
          <c:orientation val="minMax"/>
        </c:scaling>
        <c:delete val="1"/>
        <c:axPos val="b"/>
        <c:numFmt formatCode="ge" sourceLinked="1"/>
        <c:majorTickMark val="none"/>
        <c:minorTickMark val="none"/>
        <c:tickLblPos val="none"/>
        <c:crossAx val="85218432"/>
        <c:crosses val="autoZero"/>
        <c:auto val="1"/>
        <c:lblOffset val="100"/>
        <c:baseTimeUnit val="years"/>
      </c:dateAx>
      <c:valAx>
        <c:axId val="852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92.81</c:v>
                </c:pt>
                <c:pt idx="1">
                  <c:v>90.85</c:v>
                </c:pt>
                <c:pt idx="2">
                  <c:v>93.34</c:v>
                </c:pt>
                <c:pt idx="3">
                  <c:v>94.14</c:v>
                </c:pt>
                <c:pt idx="4">
                  <c:v>97.84</c:v>
                </c:pt>
              </c:numCache>
            </c:numRef>
          </c:val>
        </c:ser>
        <c:dLbls>
          <c:showLegendKey val="0"/>
          <c:showVal val="0"/>
          <c:showCatName val="0"/>
          <c:showSerName val="0"/>
          <c:showPercent val="0"/>
          <c:showBubbleSize val="0"/>
        </c:dLbls>
        <c:gapWidth val="150"/>
        <c:axId val="85248640"/>
        <c:axId val="855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89.16</c:v>
                </c:pt>
                <c:pt idx="1">
                  <c:v>89.78</c:v>
                </c:pt>
                <c:pt idx="2">
                  <c:v>88.39</c:v>
                </c:pt>
                <c:pt idx="3">
                  <c:v>85.64</c:v>
                </c:pt>
                <c:pt idx="4">
                  <c:v>94.3</c:v>
                </c:pt>
              </c:numCache>
            </c:numRef>
          </c:val>
          <c:smooth val="0"/>
        </c:ser>
        <c:dLbls>
          <c:showLegendKey val="0"/>
          <c:showVal val="0"/>
          <c:showCatName val="0"/>
          <c:showSerName val="0"/>
          <c:showPercent val="0"/>
          <c:showBubbleSize val="0"/>
        </c:dLbls>
        <c:marker val="1"/>
        <c:smooth val="0"/>
        <c:axId val="85248640"/>
        <c:axId val="85525248"/>
      </c:lineChart>
      <c:dateAx>
        <c:axId val="85248640"/>
        <c:scaling>
          <c:orientation val="minMax"/>
        </c:scaling>
        <c:delete val="1"/>
        <c:axPos val="b"/>
        <c:numFmt formatCode="ge" sourceLinked="1"/>
        <c:majorTickMark val="none"/>
        <c:minorTickMark val="none"/>
        <c:tickLblPos val="none"/>
        <c:crossAx val="85525248"/>
        <c:crosses val="autoZero"/>
        <c:auto val="1"/>
        <c:lblOffset val="100"/>
        <c:baseTimeUnit val="years"/>
      </c:dateAx>
      <c:valAx>
        <c:axId val="855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161.65</c:v>
                </c:pt>
                <c:pt idx="1">
                  <c:v>164.7</c:v>
                </c:pt>
                <c:pt idx="2">
                  <c:v>160.57</c:v>
                </c:pt>
                <c:pt idx="3">
                  <c:v>162.57</c:v>
                </c:pt>
                <c:pt idx="4">
                  <c:v>157.03</c:v>
                </c:pt>
              </c:numCache>
            </c:numRef>
          </c:val>
        </c:ser>
        <c:dLbls>
          <c:showLegendKey val="0"/>
          <c:showVal val="0"/>
          <c:showCatName val="0"/>
          <c:showSerName val="0"/>
          <c:showPercent val="0"/>
          <c:showBubbleSize val="0"/>
        </c:dLbls>
        <c:gapWidth val="150"/>
        <c:axId val="85542784"/>
        <c:axId val="855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126.58</c:v>
                </c:pt>
                <c:pt idx="1">
                  <c:v>125.87</c:v>
                </c:pt>
                <c:pt idx="2">
                  <c:v>128.96</c:v>
                </c:pt>
                <c:pt idx="3">
                  <c:v>133</c:v>
                </c:pt>
                <c:pt idx="4">
                  <c:v>120.18</c:v>
                </c:pt>
              </c:numCache>
            </c:numRef>
          </c:val>
          <c:smooth val="0"/>
        </c:ser>
        <c:dLbls>
          <c:showLegendKey val="0"/>
          <c:showVal val="0"/>
          <c:showCatName val="0"/>
          <c:showSerName val="0"/>
          <c:showPercent val="0"/>
          <c:showBubbleSize val="0"/>
        </c:dLbls>
        <c:marker val="1"/>
        <c:smooth val="0"/>
        <c:axId val="85542784"/>
        <c:axId val="85553152"/>
      </c:lineChart>
      <c:dateAx>
        <c:axId val="85542784"/>
        <c:scaling>
          <c:orientation val="minMax"/>
        </c:scaling>
        <c:delete val="1"/>
        <c:axPos val="b"/>
        <c:numFmt formatCode="ge" sourceLinked="1"/>
        <c:majorTickMark val="none"/>
        <c:minorTickMark val="none"/>
        <c:tickLblPos val="none"/>
        <c:crossAx val="85553152"/>
        <c:crosses val="autoZero"/>
        <c:auto val="1"/>
        <c:lblOffset val="100"/>
        <c:baseTimeUnit val="years"/>
      </c:dateAx>
      <c:valAx>
        <c:axId val="855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市川市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476560</v>
      </c>
      <c r="AM8" s="47"/>
      <c r="AN8" s="47"/>
      <c r="AO8" s="47"/>
      <c r="AP8" s="47"/>
      <c r="AQ8" s="47"/>
      <c r="AR8" s="47"/>
      <c r="AS8" s="47"/>
      <c r="AT8" s="43">
        <f>データ!S6</f>
        <v>57.45</v>
      </c>
      <c r="AU8" s="43"/>
      <c r="AV8" s="43"/>
      <c r="AW8" s="43"/>
      <c r="AX8" s="43"/>
      <c r="AY8" s="43"/>
      <c r="AZ8" s="43"/>
      <c r="BA8" s="43"/>
      <c r="BB8" s="43">
        <f>データ!T6</f>
        <v>8295.2099999999991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71.86</v>
      </c>
      <c r="Q10" s="43"/>
      <c r="R10" s="43"/>
      <c r="S10" s="43"/>
      <c r="T10" s="43"/>
      <c r="U10" s="43"/>
      <c r="V10" s="43"/>
      <c r="W10" s="43">
        <f>データ!P6</f>
        <v>91.17</v>
      </c>
      <c r="X10" s="43"/>
      <c r="Y10" s="43"/>
      <c r="Z10" s="43"/>
      <c r="AA10" s="43"/>
      <c r="AB10" s="43"/>
      <c r="AC10" s="43"/>
      <c r="AD10" s="47">
        <f>データ!Q6</f>
        <v>2516</v>
      </c>
      <c r="AE10" s="47"/>
      <c r="AF10" s="47"/>
      <c r="AG10" s="47"/>
      <c r="AH10" s="47"/>
      <c r="AI10" s="47"/>
      <c r="AJ10" s="47"/>
      <c r="AK10" s="2"/>
      <c r="AL10" s="47">
        <f>データ!U6</f>
        <v>343900</v>
      </c>
      <c r="AM10" s="47"/>
      <c r="AN10" s="47"/>
      <c r="AO10" s="47"/>
      <c r="AP10" s="47"/>
      <c r="AQ10" s="47"/>
      <c r="AR10" s="47"/>
      <c r="AS10" s="47"/>
      <c r="AT10" s="43">
        <f>データ!V6</f>
        <v>22.18</v>
      </c>
      <c r="AU10" s="43"/>
      <c r="AV10" s="43"/>
      <c r="AW10" s="43"/>
      <c r="AX10" s="43"/>
      <c r="AY10" s="43"/>
      <c r="AZ10" s="43"/>
      <c r="BA10" s="43"/>
      <c r="BB10" s="43">
        <f>データ!W6</f>
        <v>15504.96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122033</v>
      </c>
      <c r="D6" s="31">
        <f t="shared" si="3"/>
        <v>47</v>
      </c>
      <c r="E6" s="31">
        <f t="shared" si="3"/>
        <v>17</v>
      </c>
      <c r="F6" s="31">
        <f t="shared" si="3"/>
        <v>1</v>
      </c>
      <c r="G6" s="31">
        <f t="shared" si="3"/>
        <v>0</v>
      </c>
      <c r="H6" s="31" t="str">
        <f t="shared" si="3"/>
        <v>千葉県　市川市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71.86</v>
      </c>
      <c r="P6" s="32">
        <f t="shared" si="3"/>
        <v>91.17</v>
      </c>
      <c r="Q6" s="32">
        <f t="shared" si="3"/>
        <v>2516</v>
      </c>
      <c r="R6" s="32">
        <f t="shared" si="3"/>
        <v>476560</v>
      </c>
      <c r="S6" s="32">
        <f t="shared" si="3"/>
        <v>57.45</v>
      </c>
      <c r="T6" s="32">
        <f t="shared" si="3"/>
        <v>8295.2099999999991</v>
      </c>
      <c r="U6" s="32">
        <f t="shared" si="3"/>
        <v>343900</v>
      </c>
      <c r="V6" s="32">
        <f t="shared" si="3"/>
        <v>22.18</v>
      </c>
      <c r="W6" s="32">
        <f t="shared" si="3"/>
        <v>15504.96</v>
      </c>
      <c r="X6" s="33">
        <f>IF(X7="",NA(),X7)</f>
        <v>98.46</v>
      </c>
      <c r="Y6" s="33">
        <f t="shared" ref="Y6:AG6" si="4">IF(Y7="",NA(),Y7)</f>
        <v>97.8</v>
      </c>
      <c r="Z6" s="33">
        <f t="shared" si="4"/>
        <v>96.83</v>
      </c>
      <c r="AA6" s="33">
        <f t="shared" si="4"/>
        <v>97.49</v>
      </c>
      <c r="AB6" s="33">
        <f t="shared" si="4"/>
        <v>105.1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537.97</v>
      </c>
      <c r="BF6" s="33">
        <f t="shared" ref="BF6:BN6" si="7">IF(BF7="",NA(),BF7)</f>
        <v>522.19000000000005</v>
      </c>
      <c r="BG6" s="33">
        <f t="shared" si="7"/>
        <v>519.91</v>
      </c>
      <c r="BH6" s="33">
        <f t="shared" si="7"/>
        <v>522</v>
      </c>
      <c r="BI6" s="33">
        <f t="shared" si="7"/>
        <v>698.52</v>
      </c>
      <c r="BJ6" s="33">
        <f t="shared" si="7"/>
        <v>745.85</v>
      </c>
      <c r="BK6" s="33">
        <f t="shared" si="7"/>
        <v>705.53</v>
      </c>
      <c r="BL6" s="33">
        <f t="shared" si="7"/>
        <v>685.64</v>
      </c>
      <c r="BM6" s="33">
        <f t="shared" si="7"/>
        <v>665.11</v>
      </c>
      <c r="BN6" s="33">
        <f t="shared" si="7"/>
        <v>642.57000000000005</v>
      </c>
      <c r="BO6" s="32" t="str">
        <f>IF(BO7="","",IF(BO7="-","【-】","【"&amp;SUBSTITUTE(TEXT(BO7,"#,##0.00"),"-","△")&amp;"】"))</f>
        <v>【763.62】</v>
      </c>
      <c r="BP6" s="33">
        <f>IF(BP7="",NA(),BP7)</f>
        <v>92.81</v>
      </c>
      <c r="BQ6" s="33">
        <f t="shared" ref="BQ6:BY6" si="8">IF(BQ7="",NA(),BQ7)</f>
        <v>90.85</v>
      </c>
      <c r="BR6" s="33">
        <f t="shared" si="8"/>
        <v>93.34</v>
      </c>
      <c r="BS6" s="33">
        <f t="shared" si="8"/>
        <v>94.14</v>
      </c>
      <c r="BT6" s="33">
        <f t="shared" si="8"/>
        <v>97.84</v>
      </c>
      <c r="BU6" s="33">
        <f t="shared" si="8"/>
        <v>89.16</v>
      </c>
      <c r="BV6" s="33">
        <f t="shared" si="8"/>
        <v>89.78</v>
      </c>
      <c r="BW6" s="33">
        <f t="shared" si="8"/>
        <v>88.39</v>
      </c>
      <c r="BX6" s="33">
        <f t="shared" si="8"/>
        <v>85.64</v>
      </c>
      <c r="BY6" s="33">
        <f t="shared" si="8"/>
        <v>94.3</v>
      </c>
      <c r="BZ6" s="32" t="str">
        <f>IF(BZ7="","",IF(BZ7="-","【-】","【"&amp;SUBSTITUTE(TEXT(BZ7,"#,##0.00"),"-","△")&amp;"】"))</f>
        <v>【98.53】</v>
      </c>
      <c r="CA6" s="33">
        <f>IF(CA7="",NA(),CA7)</f>
        <v>161.65</v>
      </c>
      <c r="CB6" s="33">
        <f t="shared" ref="CB6:CJ6" si="9">IF(CB7="",NA(),CB7)</f>
        <v>164.7</v>
      </c>
      <c r="CC6" s="33">
        <f t="shared" si="9"/>
        <v>160.57</v>
      </c>
      <c r="CD6" s="33">
        <f t="shared" si="9"/>
        <v>162.57</v>
      </c>
      <c r="CE6" s="33">
        <f t="shared" si="9"/>
        <v>157.03</v>
      </c>
      <c r="CF6" s="33">
        <f t="shared" si="9"/>
        <v>126.58</v>
      </c>
      <c r="CG6" s="33">
        <f t="shared" si="9"/>
        <v>125.87</v>
      </c>
      <c r="CH6" s="33">
        <f t="shared" si="9"/>
        <v>128.96</v>
      </c>
      <c r="CI6" s="33">
        <f t="shared" si="9"/>
        <v>133</v>
      </c>
      <c r="CJ6" s="33">
        <f t="shared" si="9"/>
        <v>120.18</v>
      </c>
      <c r="CK6" s="32" t="str">
        <f>IF(CK7="","",IF(CK7="-","【-】","【"&amp;SUBSTITUTE(TEXT(CK7,"#,##0.00"),"-","△")&amp;"】"))</f>
        <v>【139.70】</v>
      </c>
      <c r="CL6" s="33">
        <f>IF(CL7="",NA(),CL7)</f>
        <v>806.81</v>
      </c>
      <c r="CM6" s="33">
        <f t="shared" ref="CM6:CU6" si="10">IF(CM7="",NA(),CM7)</f>
        <v>815.47</v>
      </c>
      <c r="CN6" s="33">
        <f t="shared" si="10"/>
        <v>792.73</v>
      </c>
      <c r="CO6" s="33">
        <f t="shared" si="10"/>
        <v>820.95</v>
      </c>
      <c r="CP6" s="33">
        <f t="shared" si="10"/>
        <v>826.51</v>
      </c>
      <c r="CQ6" s="33">
        <f t="shared" si="10"/>
        <v>67.180000000000007</v>
      </c>
      <c r="CR6" s="33">
        <f t="shared" si="10"/>
        <v>67.540000000000006</v>
      </c>
      <c r="CS6" s="33">
        <f t="shared" si="10"/>
        <v>67.61</v>
      </c>
      <c r="CT6" s="33">
        <f t="shared" si="10"/>
        <v>64.81</v>
      </c>
      <c r="CU6" s="33">
        <f t="shared" si="10"/>
        <v>64.81</v>
      </c>
      <c r="CV6" s="32" t="str">
        <f>IF(CV7="","",IF(CV7="-","【-】","【"&amp;SUBSTITUTE(TEXT(CV7,"#,##0.00"),"-","△")&amp;"】"))</f>
        <v>【60.01】</v>
      </c>
      <c r="CW6" s="33">
        <f>IF(CW7="",NA(),CW7)</f>
        <v>92.17</v>
      </c>
      <c r="CX6" s="33">
        <f t="shared" ref="CX6:DF6" si="11">IF(CX7="",NA(),CX7)</f>
        <v>91.79</v>
      </c>
      <c r="CY6" s="33">
        <f t="shared" si="11"/>
        <v>92.17</v>
      </c>
      <c r="CZ6" s="33">
        <f t="shared" si="11"/>
        <v>92.12</v>
      </c>
      <c r="DA6" s="33">
        <f t="shared" si="11"/>
        <v>92.08</v>
      </c>
      <c r="DB6" s="33">
        <f t="shared" si="11"/>
        <v>96.32</v>
      </c>
      <c r="DC6" s="33">
        <f t="shared" si="11"/>
        <v>96.48</v>
      </c>
      <c r="DD6" s="33">
        <f t="shared" si="11"/>
        <v>96.64</v>
      </c>
      <c r="DE6" s="33">
        <f t="shared" si="11"/>
        <v>96.76</v>
      </c>
      <c r="DF6" s="33">
        <f t="shared" si="11"/>
        <v>96.89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0.01</v>
      </c>
      <c r="EG6" s="33">
        <f t="shared" si="14"/>
        <v>0.02</v>
      </c>
      <c r="EH6" s="33">
        <f t="shared" si="14"/>
        <v>0.21</v>
      </c>
      <c r="EI6" s="33">
        <f t="shared" si="14"/>
        <v>0.1</v>
      </c>
      <c r="EJ6" s="33">
        <f t="shared" si="14"/>
        <v>0.1</v>
      </c>
      <c r="EK6" s="33">
        <f t="shared" si="14"/>
        <v>0.11</v>
      </c>
      <c r="EL6" s="33">
        <f t="shared" si="14"/>
        <v>0.22</v>
      </c>
      <c r="EM6" s="33">
        <f t="shared" si="14"/>
        <v>0.13</v>
      </c>
      <c r="EN6" s="32" t="str">
        <f>IF(EN7="","",IF(EN7="-","【-】","【"&amp;SUBSTITUTE(TEXT(EN7,"#,##0.00"),"-","△")&amp;"】"))</f>
        <v>【0.23】</v>
      </c>
    </row>
    <row r="7" spans="1:144" s="34" customFormat="1">
      <c r="A7" s="26"/>
      <c r="B7" s="35">
        <v>2015</v>
      </c>
      <c r="C7" s="35">
        <v>122033</v>
      </c>
      <c r="D7" s="35">
        <v>47</v>
      </c>
      <c r="E7" s="35">
        <v>17</v>
      </c>
      <c r="F7" s="35">
        <v>1</v>
      </c>
      <c r="G7" s="35">
        <v>0</v>
      </c>
      <c r="H7" s="35" t="s">
        <v>96</v>
      </c>
      <c r="I7" s="35" t="s">
        <v>97</v>
      </c>
      <c r="J7" s="35" t="s">
        <v>98</v>
      </c>
      <c r="K7" s="35" t="s">
        <v>99</v>
      </c>
      <c r="L7" s="35" t="s">
        <v>100</v>
      </c>
      <c r="M7" s="36" t="s">
        <v>101</v>
      </c>
      <c r="N7" s="36" t="s">
        <v>102</v>
      </c>
      <c r="O7" s="36">
        <v>71.86</v>
      </c>
      <c r="P7" s="36">
        <v>91.17</v>
      </c>
      <c r="Q7" s="36">
        <v>2516</v>
      </c>
      <c r="R7" s="36">
        <v>476560</v>
      </c>
      <c r="S7" s="36">
        <v>57.45</v>
      </c>
      <c r="T7" s="36">
        <v>8295.2099999999991</v>
      </c>
      <c r="U7" s="36">
        <v>343900</v>
      </c>
      <c r="V7" s="36">
        <v>22.18</v>
      </c>
      <c r="W7" s="36">
        <v>15504.96</v>
      </c>
      <c r="X7" s="36">
        <v>98.46</v>
      </c>
      <c r="Y7" s="36">
        <v>97.8</v>
      </c>
      <c r="Z7" s="36">
        <v>96.83</v>
      </c>
      <c r="AA7" s="36">
        <v>97.49</v>
      </c>
      <c r="AB7" s="36">
        <v>105.1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537.97</v>
      </c>
      <c r="BF7" s="36">
        <v>522.19000000000005</v>
      </c>
      <c r="BG7" s="36">
        <v>519.91</v>
      </c>
      <c r="BH7" s="36">
        <v>522</v>
      </c>
      <c r="BI7" s="36">
        <v>698.52</v>
      </c>
      <c r="BJ7" s="36">
        <v>745.85</v>
      </c>
      <c r="BK7" s="36">
        <v>705.53</v>
      </c>
      <c r="BL7" s="36">
        <v>685.64</v>
      </c>
      <c r="BM7" s="36">
        <v>665.11</v>
      </c>
      <c r="BN7" s="36">
        <v>642.57000000000005</v>
      </c>
      <c r="BO7" s="36">
        <v>763.62</v>
      </c>
      <c r="BP7" s="36">
        <v>92.81</v>
      </c>
      <c r="BQ7" s="36">
        <v>90.85</v>
      </c>
      <c r="BR7" s="36">
        <v>93.34</v>
      </c>
      <c r="BS7" s="36">
        <v>94.14</v>
      </c>
      <c r="BT7" s="36">
        <v>97.84</v>
      </c>
      <c r="BU7" s="36">
        <v>89.16</v>
      </c>
      <c r="BV7" s="36">
        <v>89.78</v>
      </c>
      <c r="BW7" s="36">
        <v>88.39</v>
      </c>
      <c r="BX7" s="36">
        <v>85.64</v>
      </c>
      <c r="BY7" s="36">
        <v>94.3</v>
      </c>
      <c r="BZ7" s="36">
        <v>98.53</v>
      </c>
      <c r="CA7" s="36">
        <v>161.65</v>
      </c>
      <c r="CB7" s="36">
        <v>164.7</v>
      </c>
      <c r="CC7" s="36">
        <v>160.57</v>
      </c>
      <c r="CD7" s="36">
        <v>162.57</v>
      </c>
      <c r="CE7" s="36">
        <v>157.03</v>
      </c>
      <c r="CF7" s="36">
        <v>126.58</v>
      </c>
      <c r="CG7" s="36">
        <v>125.87</v>
      </c>
      <c r="CH7" s="36">
        <v>128.96</v>
      </c>
      <c r="CI7" s="36">
        <v>133</v>
      </c>
      <c r="CJ7" s="36">
        <v>120.18</v>
      </c>
      <c r="CK7" s="36">
        <v>139.69999999999999</v>
      </c>
      <c r="CL7" s="36">
        <v>806.81</v>
      </c>
      <c r="CM7" s="36">
        <v>815.47</v>
      </c>
      <c r="CN7" s="36">
        <v>792.73</v>
      </c>
      <c r="CO7" s="36">
        <v>820.95</v>
      </c>
      <c r="CP7" s="36">
        <v>826.51</v>
      </c>
      <c r="CQ7" s="36">
        <v>67.180000000000007</v>
      </c>
      <c r="CR7" s="36">
        <v>67.540000000000006</v>
      </c>
      <c r="CS7" s="36">
        <v>67.61</v>
      </c>
      <c r="CT7" s="36">
        <v>64.81</v>
      </c>
      <c r="CU7" s="36">
        <v>64.81</v>
      </c>
      <c r="CV7" s="36">
        <v>60.01</v>
      </c>
      <c r="CW7" s="36">
        <v>92.17</v>
      </c>
      <c r="CX7" s="36">
        <v>91.79</v>
      </c>
      <c r="CY7" s="36">
        <v>92.17</v>
      </c>
      <c r="CZ7" s="36">
        <v>92.12</v>
      </c>
      <c r="DA7" s="36">
        <v>92.08</v>
      </c>
      <c r="DB7" s="36">
        <v>96.32</v>
      </c>
      <c r="DC7" s="36">
        <v>96.48</v>
      </c>
      <c r="DD7" s="36">
        <v>96.64</v>
      </c>
      <c r="DE7" s="36">
        <v>96.76</v>
      </c>
      <c r="DF7" s="36">
        <v>96.89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0.01</v>
      </c>
      <c r="EG7" s="36">
        <v>0.02</v>
      </c>
      <c r="EH7" s="36">
        <v>0.21</v>
      </c>
      <c r="EI7" s="36">
        <v>0.1</v>
      </c>
      <c r="EJ7" s="36">
        <v>0.1</v>
      </c>
      <c r="EK7" s="36">
        <v>0.11</v>
      </c>
      <c r="EL7" s="36">
        <v>0.22</v>
      </c>
      <c r="EM7" s="36">
        <v>0.13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2017-02-16T04:58:03Z</cp:lastPrinted>
  <dcterms:created xsi:type="dcterms:W3CDTF">2017-02-08T02:47:41Z</dcterms:created>
  <dcterms:modified xsi:type="dcterms:W3CDTF">2017-02-16T08:14:43Z</dcterms:modified>
</cp:coreProperties>
</file>