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水道\"/>
    </mc:Choice>
  </mc:AlternateContent>
  <workbookProtection workbookPassword="8649" lockStructure="1"/>
  <bookViews>
    <workbookView xWindow="0" yWindow="0" windowWidth="20490" windowHeight="7710"/>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<sst xmlns="http://schemas.openxmlformats.org/spreadsheetml/2006/main" count="217" uniqueCount="107">
  <si>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</si>
  <si>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</si>
  <si>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</si>
  <si>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</si>
  <si>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</si>
  <si>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</si>
  <si>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</si>
  <si>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</si>
  <si>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</si>
  <si>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</si>
  <si>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</si>
  <si>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</si>
  <si>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</si>
  <si>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</si>
  <si>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</si>
  <si>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</si>
  <si>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</si>
  <si>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</si>
  <si>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</si>
  <si>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</si>
  <si>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</si>
  <si>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</si>
  <si>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</si>
  <si>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</si>
  <si>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</si>
  <si>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</si>
  <si>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</si>
  <si>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</si>
  <si>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</si>
  <si>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</si>
  <si>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</si>
  <si>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</si>
  <si>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</si>
  <si>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</si>
  <si>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</si>
  <si>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</si>
  <si>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</si>
  <si>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</si>
  <si>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</si>
  <si>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</si>
  <si>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</si>
  <si>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</si>
  <si>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</si>
  <si>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</si>
  <si>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</si>
  <si>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</si>
  <si>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</si>
  <si>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</si>
  <si>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</si>
  <si>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</si>
  <si>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</si>
  <si>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</si>
  <si>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</si>
  <si>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</si>
  <si>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</si>
  <si>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</si>
  <si>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</si>
  <si>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</si>
  <si>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</si>
  <si>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</si>
  <si>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</si>
  <si>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</si>
  <si>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</si>
  <si>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</si>
  <si>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</si>
  <si>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</si>
  <si>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</si>
  <si>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</si>
  <si>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</si>
  <si>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</si>
  <si>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</si>
  <si>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</si>
  <si>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</si>
  <si>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</si>
  <si>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</si>
  <si>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</si>
  <si>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</si>
  <si>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</si>
  <si>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</si>
  <si>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</si>
  <si>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</si>
  <si>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</si>
  <si>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</si>
  <si>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</si>
  <si>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</si>
  <si>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</si>
  <si>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</si>
  <si>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</si>
  <si>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</si>
  <si>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</si>
  <si>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</si>
  <si>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</si>
  <si>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</si>
  <si>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富津市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</si>
  <si>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</si>
  <si>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</si>
  <si>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</si>
  <si>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</si>
  <si>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</si>
  <si>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</si>
  <si>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</si>
  <si>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</si>
  <si>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</si>
  <si>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</si>
  <si>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給水人口の減少等により水道利用者が減少し、給水収益の低下から今後経常収支比率が100％を下回ってくることが予想される。
　給水収益の増加のため、低く推移している有収率を上げていく必要がある。そのために漏水の主な発生原因である老朽管の更新工事への投資を増加させなければならない。
　また、料金回収率を上げるため、水道料金の改定も検討していく必要がある。
</t>
    <rPh sb="1" eb="3">
      <t>キュウスイ</t>
    </rPh>
    <rPh sb="3" eb="5">
      <t>ジンコウ</t>
    </rPh>
    <rPh sb="6" eb="8">
      <t>ゲンショウ</t>
    </rPh>
    <rPh sb="8" eb="9">
      <t>トウ</t>
    </rPh>
    <rPh sb="12" eb="14">
      <t>スイドウ</t>
    </rPh>
    <rPh sb="14" eb="17">
      <t>リヨウシャ</t>
    </rPh>
    <rPh sb="18" eb="20">
      <t>ゲンショウ</t>
    </rPh>
    <rPh sb="22" eb="24">
      <t>キュウスイ</t>
    </rPh>
    <rPh sb="24" eb="26">
      <t>シュウエキ</t>
    </rPh>
    <rPh sb="27" eb="29">
      <t>テイカ</t>
    </rPh>
    <rPh sb="31" eb="33">
      <t>コンゴ</t>
    </rPh>
    <rPh sb="33" eb="35">
      <t>ケイジョウ</t>
    </rPh>
    <rPh sb="35" eb="37">
      <t>シュウシ</t>
    </rPh>
    <rPh sb="37" eb="39">
      <t>ヒリツ</t>
    </rPh>
    <rPh sb="45" eb="47">
      <t>シタマワ</t>
    </rPh>
    <rPh sb="54" eb="56">
      <t>ヨソウ</t>
    </rPh>
    <rPh sb="62" eb="64">
      <t>キュウスイ</t>
    </rPh>
    <rPh sb="64" eb="66">
      <t>シュウエキ</t>
    </rPh>
    <rPh sb="67" eb="69">
      <t>ゾウカ</t>
    </rPh>
    <rPh sb="73" eb="74">
      <t>ヒク</t>
    </rPh>
    <rPh sb="75" eb="77">
      <t>スイイ</t>
    </rPh>
    <rPh sb="81" eb="82">
      <t>ユウ</t>
    </rPh>
    <rPh sb="82" eb="83">
      <t>シュウ</t>
    </rPh>
    <rPh sb="83" eb="84">
      <t>リツ</t>
    </rPh>
    <rPh sb="85" eb="86">
      <t>ア</t>
    </rPh>
    <rPh sb="90" eb="92">
      <t>ヒツヨウ</t>
    </rPh>
    <rPh sb="101" eb="103">
      <t>ロウスイ</t>
    </rPh>
    <rPh sb="104" eb="105">
      <t>オモ</t>
    </rPh>
    <rPh sb="106" eb="108">
      <t>ハッセイ</t>
    </rPh>
    <rPh sb="108" eb="110">
      <t>ゲンイン</t>
    </rPh>
    <rPh sb="113" eb="115">
      <t>ロウキュウ</t>
    </rPh>
    <rPh sb="115" eb="116">
      <t>カン</t>
    </rPh>
    <rPh sb="117" eb="119">
      <t>コウシン</t>
    </rPh>
    <rPh sb="119" eb="121">
      <t>コウジ</t>
    </rPh>
    <rPh sb="123" eb="125">
      <t>トウシ</t>
    </rPh>
    <rPh sb="126" eb="128">
      <t>ゾウカ</t>
    </rPh>
    <rPh sb="144" eb="146">
      <t>リョウキン</t>
    </rPh>
    <rPh sb="146" eb="148">
      <t>カイシュウ</t>
    </rPh>
    <rPh sb="148" eb="149">
      <t>リツ</t>
    </rPh>
    <rPh sb="150" eb="151">
      <t>ア</t>
    </rPh>
    <rPh sb="156" eb="158">
      <t>スイドウ</t>
    </rPh>
    <rPh sb="158" eb="160">
      <t>リョウキン</t>
    </rPh>
    <rPh sb="161" eb="163">
      <t>カイテイ</t>
    </rPh>
    <rPh sb="164" eb="166">
      <t>ケントウ</t>
    </rPh>
    <rPh sb="170" eb="172">
      <t>ヒツヨウ</t>
    </rPh>
    <phoneticPr fontId="4"/>
  </si>
  <si>
    <t>　経常収支比率が平成24年度から100％を超えているため、収支は黒字であるが、料金回収率が100％に達していないことから、給水に係る費用を給水収益で賄えていない状態となっている。また、給水収益以外の主な収入は、長期前受金戻入や加入負担金等の営業外収益である。
　流動比率の平成27年度の数値は390.93％となっているため、短期的な債務の支払能力に問題はない。
　企業債残高対給水収益比率は、年々上昇している状況である。上昇している要因として、給水人口の減少による水道料金収入の減少と、水道未普及地域解消事業を行っていることが要因と考えられる。
　有収率が80.50％と低くなっており、これは漏水等による無収、無効水量の割合が多いことが原因となっている。</t>
    <rPh sb="1" eb="3">
      <t>ケイジョウ</t>
    </rPh>
    <rPh sb="3" eb="5">
      <t>シュウシ</t>
    </rPh>
    <rPh sb="5" eb="7">
      <t>ヒリツ</t>
    </rPh>
    <rPh sb="8" eb="10">
      <t>ヘイセイ</t>
    </rPh>
    <rPh sb="12" eb="14">
      <t>ネンド</t>
    </rPh>
    <rPh sb="21" eb="22">
      <t>コ</t>
    </rPh>
    <rPh sb="29" eb="31">
      <t>シュウシ</t>
    </rPh>
    <rPh sb="32" eb="34">
      <t>クロジ</t>
    </rPh>
    <rPh sb="39" eb="41">
      <t>リョウキン</t>
    </rPh>
    <rPh sb="41" eb="43">
      <t>カイシュウ</t>
    </rPh>
    <rPh sb="43" eb="44">
      <t>リツ</t>
    </rPh>
    <rPh sb="50" eb="51">
      <t>タッ</t>
    </rPh>
    <rPh sb="61" eb="63">
      <t>キュウスイ</t>
    </rPh>
    <rPh sb="64" eb="65">
      <t>カカ</t>
    </rPh>
    <rPh sb="66" eb="68">
      <t>ヒヨウ</t>
    </rPh>
    <rPh sb="69" eb="71">
      <t>キュウスイ</t>
    </rPh>
    <rPh sb="71" eb="73">
      <t>シュウエキ</t>
    </rPh>
    <rPh sb="74" eb="75">
      <t>マカナ</t>
    </rPh>
    <rPh sb="80" eb="82">
      <t>ジョウタイ</t>
    </rPh>
    <rPh sb="92" eb="94">
      <t>キュウスイ</t>
    </rPh>
    <rPh sb="94" eb="96">
      <t>シュウエキ</t>
    </rPh>
    <rPh sb="96" eb="98">
      <t>イガイ</t>
    </rPh>
    <rPh sb="99" eb="100">
      <t>オモ</t>
    </rPh>
    <rPh sb="101" eb="103">
      <t>シュウニュウ</t>
    </rPh>
    <rPh sb="105" eb="107">
      <t>チョウキ</t>
    </rPh>
    <rPh sb="107" eb="109">
      <t>マエウケ</t>
    </rPh>
    <rPh sb="109" eb="110">
      <t>キン</t>
    </rPh>
    <rPh sb="110" eb="112">
      <t>レイニュウ</t>
    </rPh>
    <rPh sb="113" eb="115">
      <t>カニュウ</t>
    </rPh>
    <rPh sb="115" eb="118">
      <t>フタンキン</t>
    </rPh>
    <rPh sb="118" eb="119">
      <t>トウ</t>
    </rPh>
    <rPh sb="120" eb="123">
      <t>エイギョウガイ</t>
    </rPh>
    <rPh sb="123" eb="125">
      <t>シュウエキ</t>
    </rPh>
    <rPh sb="131" eb="133">
      <t>リュウドウ</t>
    </rPh>
    <rPh sb="133" eb="135">
      <t>ヒリツ</t>
    </rPh>
    <rPh sb="136" eb="138">
      <t>ヘイセイ</t>
    </rPh>
    <rPh sb="140" eb="142">
      <t>ネンド</t>
    </rPh>
    <rPh sb="143" eb="145">
      <t>スウチ</t>
    </rPh>
    <rPh sb="162" eb="165">
      <t>タンキテキ</t>
    </rPh>
    <rPh sb="166" eb="168">
      <t>サイム</t>
    </rPh>
    <rPh sb="169" eb="171">
      <t>シハライ</t>
    </rPh>
    <rPh sb="171" eb="173">
      <t>ノウリョク</t>
    </rPh>
    <rPh sb="174" eb="176">
      <t>モンダイ</t>
    </rPh>
    <rPh sb="182" eb="184">
      <t>キギョウ</t>
    </rPh>
    <rPh sb="184" eb="185">
      <t>サイ</t>
    </rPh>
    <rPh sb="185" eb="187">
      <t>ザンダカ</t>
    </rPh>
    <rPh sb="187" eb="188">
      <t>タイ</t>
    </rPh>
    <rPh sb="188" eb="190">
      <t>キュウスイ</t>
    </rPh>
    <rPh sb="190" eb="192">
      <t>シュウエキ</t>
    </rPh>
    <rPh sb="192" eb="194">
      <t>ヒリツ</t>
    </rPh>
    <rPh sb="196" eb="198">
      <t>ネンネン</t>
    </rPh>
    <rPh sb="198" eb="200">
      <t>ジョウショウ</t>
    </rPh>
    <rPh sb="204" eb="206">
      <t>ジョウキョウ</t>
    </rPh>
    <rPh sb="210" eb="212">
      <t>ジョウショウ</t>
    </rPh>
    <rPh sb="216" eb="218">
      <t>ヨウイン</t>
    </rPh>
    <rPh sb="222" eb="224">
      <t>キュウスイ</t>
    </rPh>
    <rPh sb="224" eb="226">
      <t>ジンコウ</t>
    </rPh>
    <rPh sb="227" eb="229">
      <t>ゲンショウ</t>
    </rPh>
    <rPh sb="232" eb="234">
      <t>スイドウ</t>
    </rPh>
    <rPh sb="234" eb="236">
      <t>リョウキン</t>
    </rPh>
    <rPh sb="236" eb="238">
      <t>シュウニュウ</t>
    </rPh>
    <rPh sb="239" eb="241">
      <t>ゲンショウ</t>
    </rPh>
    <rPh sb="243" eb="245">
      <t>スイドウ</t>
    </rPh>
    <rPh sb="245" eb="248">
      <t>ミフキュウ</t>
    </rPh>
    <rPh sb="248" eb="250">
      <t>チイキ</t>
    </rPh>
    <rPh sb="250" eb="252">
      <t>カイショウ</t>
    </rPh>
    <rPh sb="252" eb="254">
      <t>ジギョウ</t>
    </rPh>
    <rPh sb="255" eb="256">
      <t>オコナ</t>
    </rPh>
    <rPh sb="263" eb="265">
      <t>ヨウイン</t>
    </rPh>
    <rPh sb="266" eb="267">
      <t>カンガ</t>
    </rPh>
    <rPh sb="274" eb="275">
      <t>ユウ</t>
    </rPh>
    <rPh sb="275" eb="276">
      <t>シュウ</t>
    </rPh>
    <rPh sb="276" eb="277">
      <t>リツ</t>
    </rPh>
    <rPh sb="285" eb="286">
      <t>ヒク</t>
    </rPh>
    <rPh sb="296" eb="299">
      <t>ロウスイトウ</t>
    </rPh>
    <rPh sb="302" eb="303">
      <t>ム</t>
    </rPh>
    <phoneticPr fontId="4"/>
  </si>
  <si>
    <t>　管路の老朽化の度合を示す管路経年化率が年々上昇し、平成27年度は52.35％となっている。これは管路の約半分が法定耐用年数を超えており、更新をしなければならない状況を表している。
　また、類似団体平均、全国平均、近隣3市（君津、木更津、袖ケ浦）と比較しても非常に高い値となっている。
　今後は、漏水多発管路を重点に老朽管更新事業を加速し、改善に努めていく。</t>
    <rPh sb="1" eb="3">
      <t>カンロ</t>
    </rPh>
    <rPh sb="4" eb="7">
      <t>ロウキュウカ</t>
    </rPh>
    <rPh sb="8" eb="10">
      <t>ドアイ</t>
    </rPh>
    <rPh sb="11" eb="12">
      <t>シメ</t>
    </rPh>
    <rPh sb="13" eb="19">
      <t>カンロケイネンカリツ</t>
    </rPh>
    <rPh sb="112" eb="114">
      <t>キミツ</t>
    </rPh>
    <rPh sb="115" eb="118">
      <t>キサラヅ</t>
    </rPh>
    <rPh sb="119" eb="122">
      <t>ソデガウラ</t>
    </rPh>
    <rPh sb="124" eb="126">
      <t>ヒカク</t>
    </rPh>
    <rPh sb="129" eb="131">
      <t>ヒジョウ</t>
    </rPh>
    <rPh sb="132" eb="133">
      <t>タカ</t>
    </rPh>
    <rPh sb="134" eb="135">
      <t>アタイ</t>
    </rPh>
    <rPh sb="148" eb="150">
      <t>ロウスイ</t>
    </rPh>
    <rPh sb="150" eb="152">
      <t>タハツ</t>
    </rPh>
    <rPh sb="152" eb="154">
      <t>カンロ</t>
    </rPh>
    <rPh sb="155" eb="157">
      <t>ジュウテン</t>
    </rPh>
    <rPh sb="166" eb="168">
      <t>カソク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</si>
</sst>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c:v>
                </c:pt>
                <c:pt idx="1">
                  <c:v>0.93</c:v>
                </c:pt>
                <c:pt idx="2">
                  <c:v>0.68</c:v>
                </c:pt>
                <c:pt idx="3">
                  <c:v>0.55000000000000004</c:v>
                </c:pt>
                <c:pt idx="4">
                  <c:v>0.81</c:v>
                </c:pt>
              </c:numCache>
            </c:numRef>
          </c:val>
          <c:extLst>
            <c:ext xmlns:c16="http://schemas.microsoft.com/office/drawing/2014/chart" uri="{C3380CC4-5D6E-409C-BE32-E72D297353CC}">
              <c16:uniqueId val="{00000000-4300-4687-97FC-C659633107BB}"/>
            </c:ext>
          </c:extLst>
        </c:ser>
        <c:dLbls>
          <c:showLegendKey val="0"/>
          <c:showVal val="0"/>
          <c:showCatName val="0"/>
          <c:showSerName val="0"/>
          <c:showPercent val="0"/>
          <c:showBubbleSize val="0"/>
        </c:dLbls>
        <c:gapWidth val="150"/>
        <c:axId val="97654688"/>
        <c:axId val="20803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extLst>
            <c:ext xmlns:c16="http://schemas.microsoft.com/office/drawing/2014/chart" uri="{C3380CC4-5D6E-409C-BE32-E72D297353CC}">
              <c16:uniqueId val="{00000001-4300-4687-97FC-C659633107BB}"/>
            </c:ext>
          </c:extLst>
        </c:ser>
        <c:dLbls>
          <c:showLegendKey val="0"/>
          <c:showVal val="0"/>
          <c:showCatName val="0"/>
          <c:showSerName val="0"/>
          <c:showPercent val="0"/>
          <c:showBubbleSize val="0"/>
        </c:dLbls>
        <c:marker val="1"/>
        <c:smooth val="0"/>
        <c:axId val="97654688"/>
        <c:axId val="208039848"/>
      </c:lineChart>
      <c:dateAx>
        <c:axId val="97654688"/>
        <c:scaling>
          <c:orientation val="minMax"/>
        </c:scaling>
        <c:delete val="1"/>
        <c:axPos val="b"/>
        <c:numFmt formatCode="ge" sourceLinked="1"/>
        <c:majorTickMark val="none"/>
        <c:minorTickMark val="none"/>
        <c:tickLblPos val="none"/>
        <c:crossAx val="208039848"/>
        <c:crosses val="autoZero"/>
        <c:auto val="1"/>
        <c:lblOffset val="100"/>
        <c:baseTimeUnit val="years"/>
      </c:dateAx>
      <c:valAx>
        <c:axId val="20803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54.94</c:v>
                </c:pt>
                <c:pt idx="1">
                  <c:v>54.84</c:v>
                </c:pt>
                <c:pt idx="2">
                  <c:v>54.75</c:v>
                </c:pt>
                <c:pt idx="3">
                  <c:v>55.4</c:v>
                </c:pt>
                <c:pt idx="4">
                  <c:v>50.66</c:v>
                </c:pt>
              </c:numCache>
            </c:numRef>
          </c:val>
          <c:extLst>
            <c:ext xmlns:c16="http://schemas.microsoft.com/office/drawing/2014/chart" uri="{C3380CC4-5D6E-409C-BE32-E72D297353CC}">
              <c16:uniqueId val="{00000000-EFC5-43A4-A506-59D88EFB478A}"/>
            </c:ext>
          </c:extLst>
        </c:ser>
        <c:dLbls>
          <c:showLegendKey val="0"/>
          <c:showVal val="0"/>
          <c:showCatName val="0"/>
          <c:showSerName val="0"/>
          <c:showPercent val="0"/>
          <c:showBubbleSize val="0"/>
        </c:dLbls>
        <c:gapWidth val="150"/>
        <c:axId val="208907744"/>
        <c:axId val="20890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extLst>
            <c:ext xmlns:c16="http://schemas.microsoft.com/office/drawing/2014/chart" uri="{C3380CC4-5D6E-409C-BE32-E72D297353CC}">
              <c16:uniqueId val="{00000001-EFC5-43A4-A506-59D88EFB478A}"/>
            </c:ext>
          </c:extLst>
        </c:ser>
        <c:dLbls>
          <c:showLegendKey val="0"/>
          <c:showVal val="0"/>
          <c:showCatName val="0"/>
          <c:showSerName val="0"/>
          <c:showPercent val="0"/>
          <c:showBubbleSize val="0"/>
        </c:dLbls>
        <c:marker val="1"/>
        <c:smooth val="0"/>
        <c:axId val="208907744"/>
        <c:axId val="208908136"/>
      </c:lineChart>
      <c:dateAx>
        <c:axId val="208907744"/>
        <c:scaling>
          <c:orientation val="minMax"/>
        </c:scaling>
        <c:delete val="1"/>
        <c:axPos val="b"/>
        <c:numFmt formatCode="ge" sourceLinked="1"/>
        <c:majorTickMark val="none"/>
        <c:minorTickMark val="none"/>
        <c:tickLblPos val="none"/>
        <c:crossAx val="208908136"/>
        <c:crosses val="autoZero"/>
        <c:auto val="1"/>
        <c:lblOffset val="100"/>
        <c:baseTimeUnit val="years"/>
      </c:dateAx>
      <c:valAx>
        <c:axId val="20890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83.6</c:v>
                </c:pt>
                <c:pt idx="1">
                  <c:v>83.4</c:v>
                </c:pt>
                <c:pt idx="2">
                  <c:v>83.2</c:v>
                </c:pt>
                <c:pt idx="3">
                  <c:v>80.7</c:v>
                </c:pt>
                <c:pt idx="4">
                  <c:v>80.5</c:v>
                </c:pt>
              </c:numCache>
            </c:numRef>
          </c:val>
          <c:extLst>
            <c:ext xmlns:c16="http://schemas.microsoft.com/office/drawing/2014/chart" uri="{C3380CC4-5D6E-409C-BE32-E72D297353CC}">
              <c16:uniqueId val="{00000000-083D-4116-B61C-98AF85091D1B}"/>
            </c:ext>
          </c:extLst>
        </c:ser>
        <c:dLbls>
          <c:showLegendKey val="0"/>
          <c:showVal val="0"/>
          <c:showCatName val="0"/>
          <c:showSerName val="0"/>
          <c:showPercent val="0"/>
          <c:showBubbleSize val="0"/>
        </c:dLbls>
        <c:gapWidth val="150"/>
        <c:axId val="209081928"/>
        <c:axId val="20908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extLst>
            <c:ext xmlns:c16="http://schemas.microsoft.com/office/drawing/2014/chart" uri="{C3380CC4-5D6E-409C-BE32-E72D297353CC}">
              <c16:uniqueId val="{00000001-083D-4116-B61C-98AF85091D1B}"/>
            </c:ext>
          </c:extLst>
        </c:ser>
        <c:dLbls>
          <c:showLegendKey val="0"/>
          <c:showVal val="0"/>
          <c:showCatName val="0"/>
          <c:showSerName val="0"/>
          <c:showPercent val="0"/>
          <c:showBubbleSize val="0"/>
        </c:dLbls>
        <c:marker val="1"/>
        <c:smooth val="0"/>
        <c:axId val="209081928"/>
        <c:axId val="209082320"/>
      </c:lineChart>
      <c:dateAx>
        <c:axId val="209081928"/>
        <c:scaling>
          <c:orientation val="minMax"/>
        </c:scaling>
        <c:delete val="1"/>
        <c:axPos val="b"/>
        <c:numFmt formatCode="ge" sourceLinked="1"/>
        <c:majorTickMark val="none"/>
        <c:minorTickMark val="none"/>
        <c:tickLblPos val="none"/>
        <c:crossAx val="209082320"/>
        <c:crosses val="autoZero"/>
        <c:auto val="1"/>
        <c:lblOffset val="100"/>
        <c:baseTimeUnit val="years"/>
      </c:dateAx>
      <c:valAx>
        <c:axId val="20908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8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96.11</c:v>
                </c:pt>
                <c:pt idx="1">
                  <c:v>100.08</c:v>
                </c:pt>
                <c:pt idx="2">
                  <c:v>100.97</c:v>
                </c:pt>
                <c:pt idx="3">
                  <c:v>104.18</c:v>
                </c:pt>
                <c:pt idx="4">
                  <c:v>101.69</c:v>
                </c:pt>
              </c:numCache>
            </c:numRef>
          </c:val>
          <c:extLst>
            <c:ext xmlns:c16="http://schemas.microsoft.com/office/drawing/2014/chart" uri="{C3380CC4-5D6E-409C-BE32-E72D297353CC}">
              <c16:uniqueId val="{00000000-8D55-4F05-8517-BDB606CEAC57}"/>
            </c:ext>
          </c:extLst>
        </c:ser>
        <c:dLbls>
          <c:showLegendKey val="0"/>
          <c:showVal val="0"/>
          <c:showCatName val="0"/>
          <c:showSerName val="0"/>
          <c:showPercent val="0"/>
          <c:showBubbleSize val="0"/>
        </c:dLbls>
        <c:gapWidth val="150"/>
        <c:axId val="208373392"/>
        <c:axId val="2091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extLst>
            <c:ext xmlns:c16="http://schemas.microsoft.com/office/drawing/2014/chart" uri="{C3380CC4-5D6E-409C-BE32-E72D297353CC}">
              <c16:uniqueId val="{00000001-8D55-4F05-8517-BDB606CEAC57}"/>
            </c:ext>
          </c:extLst>
        </c:ser>
        <c:dLbls>
          <c:showLegendKey val="0"/>
          <c:showVal val="0"/>
          <c:showCatName val="0"/>
          <c:showSerName val="0"/>
          <c:showPercent val="0"/>
          <c:showBubbleSize val="0"/>
        </c:dLbls>
        <c:marker val="1"/>
        <c:smooth val="0"/>
        <c:axId val="208373392"/>
        <c:axId val="209149824"/>
      </c:lineChart>
      <c:dateAx>
        <c:axId val="208373392"/>
        <c:scaling>
          <c:orientation val="minMax"/>
        </c:scaling>
        <c:delete val="1"/>
        <c:axPos val="b"/>
        <c:numFmt formatCode="ge" sourceLinked="1"/>
        <c:majorTickMark val="none"/>
        <c:minorTickMark val="none"/>
        <c:tickLblPos val="none"/>
        <c:crossAx val="209149824"/>
        <c:crosses val="autoZero"/>
        <c:auto val="1"/>
        <c:lblOffset val="100"/>
        <c:baseTimeUnit val="years"/>
      </c:dateAx>
      <c:valAx>
        <c:axId val="20914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37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39.65</c:v>
                </c:pt>
                <c:pt idx="1">
                  <c:v>40.299999999999997</c:v>
                </c:pt>
                <c:pt idx="2">
                  <c:v>40.58</c:v>
                </c:pt>
                <c:pt idx="3">
                  <c:v>52.26</c:v>
                </c:pt>
                <c:pt idx="4">
                  <c:v>55.33</c:v>
                </c:pt>
              </c:numCache>
            </c:numRef>
          </c:val>
          <c:extLst>
            <c:ext xmlns:c16="http://schemas.microsoft.com/office/drawing/2014/chart" uri="{C3380CC4-5D6E-409C-BE32-E72D297353CC}">
              <c16:uniqueId val="{00000000-5878-4162-AD14-6610A2575737}"/>
            </c:ext>
          </c:extLst>
        </c:ser>
        <c:dLbls>
          <c:showLegendKey val="0"/>
          <c:showVal val="0"/>
          <c:showCatName val="0"/>
          <c:showSerName val="0"/>
          <c:showPercent val="0"/>
          <c:showBubbleSize val="0"/>
        </c:dLbls>
        <c:gapWidth val="150"/>
        <c:axId val="209196680"/>
        <c:axId val="20919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extLst>
            <c:ext xmlns:c16="http://schemas.microsoft.com/office/drawing/2014/chart" uri="{C3380CC4-5D6E-409C-BE32-E72D297353CC}">
              <c16:uniqueId val="{00000001-5878-4162-AD14-6610A2575737}"/>
            </c:ext>
          </c:extLst>
        </c:ser>
        <c:dLbls>
          <c:showLegendKey val="0"/>
          <c:showVal val="0"/>
          <c:showCatName val="0"/>
          <c:showSerName val="0"/>
          <c:showPercent val="0"/>
          <c:showBubbleSize val="0"/>
        </c:dLbls>
        <c:marker val="1"/>
        <c:smooth val="0"/>
        <c:axId val="209196680"/>
        <c:axId val="209197064"/>
      </c:lineChart>
      <c:dateAx>
        <c:axId val="209196680"/>
        <c:scaling>
          <c:orientation val="minMax"/>
        </c:scaling>
        <c:delete val="1"/>
        <c:axPos val="b"/>
        <c:numFmt formatCode="ge" sourceLinked="1"/>
        <c:majorTickMark val="none"/>
        <c:minorTickMark val="none"/>
        <c:tickLblPos val="none"/>
        <c:crossAx val="209197064"/>
        <c:crosses val="autoZero"/>
        <c:auto val="1"/>
        <c:lblOffset val="100"/>
        <c:baseTimeUnit val="years"/>
      </c:dateAx>
      <c:valAx>
        <c:axId val="20919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9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21.95</c:v>
                </c:pt>
                <c:pt idx="1">
                  <c:v>41.44</c:v>
                </c:pt>
                <c:pt idx="2">
                  <c:v>45.35</c:v>
                </c:pt>
                <c:pt idx="3">
                  <c:v>52.15</c:v>
                </c:pt>
                <c:pt idx="4">
                  <c:v>52.35</c:v>
                </c:pt>
              </c:numCache>
            </c:numRef>
          </c:val>
          <c:extLst>
            <c:ext xmlns:c16="http://schemas.microsoft.com/office/drawing/2014/chart" uri="{C3380CC4-5D6E-409C-BE32-E72D297353CC}">
              <c16:uniqueId val="{00000000-6CAE-40E7-9425-64F1623B3B18}"/>
            </c:ext>
          </c:extLst>
        </c:ser>
        <c:dLbls>
          <c:showLegendKey val="0"/>
          <c:showVal val="0"/>
          <c:showCatName val="0"/>
          <c:showSerName val="0"/>
          <c:showPercent val="0"/>
          <c:showBubbleSize val="0"/>
        </c:dLbls>
        <c:gapWidth val="150"/>
        <c:axId val="209218000"/>
        <c:axId val="9901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extLst>
            <c:ext xmlns:c16="http://schemas.microsoft.com/office/drawing/2014/chart" uri="{C3380CC4-5D6E-409C-BE32-E72D297353CC}">
              <c16:uniqueId val="{00000001-6CAE-40E7-9425-64F1623B3B18}"/>
            </c:ext>
          </c:extLst>
        </c:ser>
        <c:dLbls>
          <c:showLegendKey val="0"/>
          <c:showVal val="0"/>
          <c:showCatName val="0"/>
          <c:showSerName val="0"/>
          <c:showPercent val="0"/>
          <c:showBubbleSize val="0"/>
        </c:dLbls>
        <c:marker val="1"/>
        <c:smooth val="0"/>
        <c:axId val="209218000"/>
        <c:axId val="99017992"/>
      </c:lineChart>
      <c:dateAx>
        <c:axId val="209218000"/>
        <c:scaling>
          <c:orientation val="minMax"/>
        </c:scaling>
        <c:delete val="1"/>
        <c:axPos val="b"/>
        <c:numFmt formatCode="ge" sourceLinked="1"/>
        <c:majorTickMark val="none"/>
        <c:minorTickMark val="none"/>
        <c:tickLblPos val="none"/>
        <c:crossAx val="99017992"/>
        <c:crosses val="autoZero"/>
        <c:auto val="1"/>
        <c:lblOffset val="100"/>
        <c:baseTimeUnit val="years"/>
      </c:dateAx>
      <c:valAx>
        <c:axId val="9901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1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2.64</c:v>
                </c:pt>
                <c:pt idx="1">
                  <c:v>2.59</c:v>
                </c:pt>
                <c:pt idx="2">
                  <c:v>1.5</c:v>
                </c:pt>
                <c:pt idx="3" formatCode="#,##0.00;&quot;△&quot;#,##0.00">
                  <c:v>0</c:v>
                </c:pt>
                <c:pt idx="4" formatCode="#,##0.00;&quot;△&quot;#,##0.00">
                  <c:v>0</c:v>
                </c:pt>
              </c:numCache>
            </c:numRef>
          </c:val>
          <c:extLst>
            <c:ext xmlns:c16="http://schemas.microsoft.com/office/drawing/2014/chart" uri="{C3380CC4-5D6E-409C-BE32-E72D297353CC}">
              <c16:uniqueId val="{00000000-7E58-48A8-A67F-F575B24C46A9}"/>
            </c:ext>
          </c:extLst>
        </c:ser>
        <c:dLbls>
          <c:showLegendKey val="0"/>
          <c:showVal val="0"/>
          <c:showCatName val="0"/>
          <c:showSerName val="0"/>
          <c:showPercent val="0"/>
          <c:showBubbleSize val="0"/>
        </c:dLbls>
        <c:gapWidth val="150"/>
        <c:axId val="99021128"/>
        <c:axId val="9902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extLst>
            <c:ext xmlns:c16="http://schemas.microsoft.com/office/drawing/2014/chart" uri="{C3380CC4-5D6E-409C-BE32-E72D297353CC}">
              <c16:uniqueId val="{00000001-7E58-48A8-A67F-F575B24C46A9}"/>
            </c:ext>
          </c:extLst>
        </c:ser>
        <c:dLbls>
          <c:showLegendKey val="0"/>
          <c:showVal val="0"/>
          <c:showCatName val="0"/>
          <c:showSerName val="0"/>
          <c:showPercent val="0"/>
          <c:showBubbleSize val="0"/>
        </c:dLbls>
        <c:marker val="1"/>
        <c:smooth val="0"/>
        <c:axId val="99021128"/>
        <c:axId val="99021520"/>
      </c:lineChart>
      <c:dateAx>
        <c:axId val="99021128"/>
        <c:scaling>
          <c:orientation val="minMax"/>
        </c:scaling>
        <c:delete val="1"/>
        <c:axPos val="b"/>
        <c:numFmt formatCode="ge" sourceLinked="1"/>
        <c:majorTickMark val="none"/>
        <c:minorTickMark val="none"/>
        <c:tickLblPos val="none"/>
        <c:crossAx val="99021520"/>
        <c:crosses val="autoZero"/>
        <c:auto val="1"/>
        <c:lblOffset val="100"/>
        <c:baseTimeUnit val="years"/>
      </c:dateAx>
      <c:valAx>
        <c:axId val="9902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2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1207.56</c:v>
                </c:pt>
                <c:pt idx="1">
                  <c:v>1391.46</c:v>
                </c:pt>
                <c:pt idx="2">
                  <c:v>1465.3</c:v>
                </c:pt>
                <c:pt idx="3">
                  <c:v>374.06</c:v>
                </c:pt>
                <c:pt idx="4">
                  <c:v>390.93</c:v>
                </c:pt>
              </c:numCache>
            </c:numRef>
          </c:val>
          <c:extLst>
            <c:ext xmlns:c16="http://schemas.microsoft.com/office/drawing/2014/chart" uri="{C3380CC4-5D6E-409C-BE32-E72D297353CC}">
              <c16:uniqueId val="{00000000-9AF1-433F-8E0E-89D97A5CF596}"/>
            </c:ext>
          </c:extLst>
        </c:ser>
        <c:dLbls>
          <c:showLegendKey val="0"/>
          <c:showVal val="0"/>
          <c:showCatName val="0"/>
          <c:showSerName val="0"/>
          <c:showPercent val="0"/>
          <c:showBubbleSize val="0"/>
        </c:dLbls>
        <c:gapWidth val="150"/>
        <c:axId val="99020344"/>
        <c:axId val="9901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extLst>
            <c:ext xmlns:c16="http://schemas.microsoft.com/office/drawing/2014/chart" uri="{C3380CC4-5D6E-409C-BE32-E72D297353CC}">
              <c16:uniqueId val="{00000001-9AF1-433F-8E0E-89D97A5CF596}"/>
            </c:ext>
          </c:extLst>
        </c:ser>
        <c:dLbls>
          <c:showLegendKey val="0"/>
          <c:showVal val="0"/>
          <c:showCatName val="0"/>
          <c:showSerName val="0"/>
          <c:showPercent val="0"/>
          <c:showBubbleSize val="0"/>
        </c:dLbls>
        <c:marker val="1"/>
        <c:smooth val="0"/>
        <c:axId val="99020344"/>
        <c:axId val="99019952"/>
      </c:lineChart>
      <c:dateAx>
        <c:axId val="99020344"/>
        <c:scaling>
          <c:orientation val="minMax"/>
        </c:scaling>
        <c:delete val="1"/>
        <c:axPos val="b"/>
        <c:numFmt formatCode="ge" sourceLinked="1"/>
        <c:majorTickMark val="none"/>
        <c:minorTickMark val="none"/>
        <c:tickLblPos val="none"/>
        <c:crossAx val="99019952"/>
        <c:crosses val="autoZero"/>
        <c:auto val="1"/>
        <c:lblOffset val="100"/>
        <c:baseTimeUnit val="years"/>
      </c:dateAx>
      <c:valAx>
        <c:axId val="99019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2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306.17</c:v>
                </c:pt>
                <c:pt idx="1">
                  <c:v>319.92</c:v>
                </c:pt>
                <c:pt idx="2">
                  <c:v>340.81</c:v>
                </c:pt>
                <c:pt idx="3">
                  <c:v>349.56</c:v>
                </c:pt>
                <c:pt idx="4">
                  <c:v>360.26</c:v>
                </c:pt>
              </c:numCache>
            </c:numRef>
          </c:val>
          <c:extLst>
            <c:ext xmlns:c16="http://schemas.microsoft.com/office/drawing/2014/chart" uri="{C3380CC4-5D6E-409C-BE32-E72D297353CC}">
              <c16:uniqueId val="{00000000-94CD-4C9F-AC91-8FBCC0FEBA5C}"/>
            </c:ext>
          </c:extLst>
        </c:ser>
        <c:dLbls>
          <c:showLegendKey val="0"/>
          <c:showVal val="0"/>
          <c:showCatName val="0"/>
          <c:showSerName val="0"/>
          <c:showPercent val="0"/>
          <c:showBubbleSize val="0"/>
        </c:dLbls>
        <c:gapWidth val="150"/>
        <c:axId val="99020736"/>
        <c:axId val="9902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extLst>
            <c:ext xmlns:c16="http://schemas.microsoft.com/office/drawing/2014/chart" uri="{C3380CC4-5D6E-409C-BE32-E72D297353CC}">
              <c16:uniqueId val="{00000001-94CD-4C9F-AC91-8FBCC0FEBA5C}"/>
            </c:ext>
          </c:extLst>
        </c:ser>
        <c:dLbls>
          <c:showLegendKey val="0"/>
          <c:showVal val="0"/>
          <c:showCatName val="0"/>
          <c:showSerName val="0"/>
          <c:showPercent val="0"/>
          <c:showBubbleSize val="0"/>
        </c:dLbls>
        <c:marker val="1"/>
        <c:smooth val="0"/>
        <c:axId val="99020736"/>
        <c:axId val="99022696"/>
      </c:lineChart>
      <c:dateAx>
        <c:axId val="99020736"/>
        <c:scaling>
          <c:orientation val="minMax"/>
        </c:scaling>
        <c:delete val="1"/>
        <c:axPos val="b"/>
        <c:numFmt formatCode="ge" sourceLinked="1"/>
        <c:majorTickMark val="none"/>
        <c:minorTickMark val="none"/>
        <c:tickLblPos val="none"/>
        <c:crossAx val="99022696"/>
        <c:crosses val="autoZero"/>
        <c:auto val="1"/>
        <c:lblOffset val="100"/>
        <c:baseTimeUnit val="years"/>
      </c:dateAx>
      <c:valAx>
        <c:axId val="99022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92.15</c:v>
                </c:pt>
                <c:pt idx="1">
                  <c:v>92.45</c:v>
                </c:pt>
                <c:pt idx="2">
                  <c:v>92.95</c:v>
                </c:pt>
                <c:pt idx="3">
                  <c:v>96.41</c:v>
                </c:pt>
                <c:pt idx="4">
                  <c:v>96.95</c:v>
                </c:pt>
              </c:numCache>
            </c:numRef>
          </c:val>
          <c:extLst>
            <c:ext xmlns:c16="http://schemas.microsoft.com/office/drawing/2014/chart" uri="{C3380CC4-5D6E-409C-BE32-E72D297353CC}">
              <c16:uniqueId val="{00000000-29D3-4DBF-8A52-FF0263B5DAE6}"/>
            </c:ext>
          </c:extLst>
        </c:ser>
        <c:dLbls>
          <c:showLegendKey val="0"/>
          <c:showVal val="0"/>
          <c:showCatName val="0"/>
          <c:showSerName val="0"/>
          <c:showPercent val="0"/>
          <c:showBubbleSize val="0"/>
        </c:dLbls>
        <c:gapWidth val="150"/>
        <c:axId val="99023872"/>
        <c:axId val="9902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extLst>
            <c:ext xmlns:c16="http://schemas.microsoft.com/office/drawing/2014/chart" uri="{C3380CC4-5D6E-409C-BE32-E72D297353CC}">
              <c16:uniqueId val="{00000001-29D3-4DBF-8A52-FF0263B5DAE6}"/>
            </c:ext>
          </c:extLst>
        </c:ser>
        <c:dLbls>
          <c:showLegendKey val="0"/>
          <c:showVal val="0"/>
          <c:showCatName val="0"/>
          <c:showSerName val="0"/>
          <c:showPercent val="0"/>
          <c:showBubbleSize val="0"/>
        </c:dLbls>
        <c:marker val="1"/>
        <c:smooth val="0"/>
        <c:axId val="99023872"/>
        <c:axId val="99024264"/>
      </c:lineChart>
      <c:dateAx>
        <c:axId val="99023872"/>
        <c:scaling>
          <c:orientation val="minMax"/>
        </c:scaling>
        <c:delete val="1"/>
        <c:axPos val="b"/>
        <c:numFmt formatCode="ge" sourceLinked="1"/>
        <c:majorTickMark val="none"/>
        <c:minorTickMark val="none"/>
        <c:tickLblPos val="none"/>
        <c:crossAx val="99024264"/>
        <c:crosses val="autoZero"/>
        <c:auto val="1"/>
        <c:lblOffset val="100"/>
        <c:baseTimeUnit val="years"/>
      </c:dateAx>
      <c:valAx>
        <c:axId val="9902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301.44</c:v>
                </c:pt>
                <c:pt idx="1">
                  <c:v>301.05</c:v>
                </c:pt>
                <c:pt idx="2">
                  <c:v>300.85000000000002</c:v>
                </c:pt>
                <c:pt idx="3">
                  <c:v>291.51</c:v>
                </c:pt>
                <c:pt idx="4">
                  <c:v>289.94</c:v>
                </c:pt>
              </c:numCache>
            </c:numRef>
          </c:val>
          <c:extLst>
            <c:ext xmlns:c16="http://schemas.microsoft.com/office/drawing/2014/chart" uri="{C3380CC4-5D6E-409C-BE32-E72D297353CC}">
              <c16:uniqueId val="{00000000-1477-45E5-825C-B88972EDF11D}"/>
            </c:ext>
          </c:extLst>
        </c:ser>
        <c:dLbls>
          <c:showLegendKey val="0"/>
          <c:showVal val="0"/>
          <c:showCatName val="0"/>
          <c:showSerName val="0"/>
          <c:showPercent val="0"/>
          <c:showBubbleSize val="0"/>
        </c:dLbls>
        <c:gapWidth val="150"/>
        <c:axId val="208906176"/>
        <c:axId val="20890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extLst>
            <c:ext xmlns:c16="http://schemas.microsoft.com/office/drawing/2014/chart" uri="{C3380CC4-5D6E-409C-BE32-E72D297353CC}">
              <c16:uniqueId val="{00000001-1477-45E5-825C-B88972EDF11D}"/>
            </c:ext>
          </c:extLst>
        </c:ser>
        <c:dLbls>
          <c:showLegendKey val="0"/>
          <c:showVal val="0"/>
          <c:showCatName val="0"/>
          <c:showSerName val="0"/>
          <c:showPercent val="0"/>
          <c:showBubbleSize val="0"/>
        </c:dLbls>
        <c:marker val="1"/>
        <c:smooth val="0"/>
        <c:axId val="208906176"/>
        <c:axId val="208906568"/>
      </c:lineChart>
      <c:dateAx>
        <c:axId val="208906176"/>
        <c:scaling>
          <c:orientation val="minMax"/>
        </c:scaling>
        <c:delete val="1"/>
        <c:axPos val="b"/>
        <c:numFmt formatCode="ge" sourceLinked="1"/>
        <c:majorTickMark val="none"/>
        <c:minorTickMark val="none"/>
        <c:tickLblPos val="none"/>
        <c:crossAx val="208906568"/>
        <c:crosses val="autoZero"/>
        <c:auto val="1"/>
        <c:lblOffset val="100"/>
        <c:baseTimeUnit val="years"/>
      </c:dateAx>
      <c:valAx>
        <c:axId val="20890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28"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千葉県　富津市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46492</v>
      </c>
      <c r="AJ8" s="75"/>
      <c r="AK8" s="75"/>
      <c r="AL8" s="75"/>
      <c r="AM8" s="75"/>
      <c r="AN8" s="75"/>
      <c r="AO8" s="75"/>
      <c r="AP8" s="76"/>
      <c r="AQ8" s="57">
        <f>データ!R6</f>
        <v>205.53</v>
      </c>
      <c r="AR8" s="57"/>
      <c r="AS8" s="57"/>
      <c r="AT8" s="57"/>
      <c r="AU8" s="57"/>
      <c r="AV8" s="57"/>
      <c r="AW8" s="57"/>
      <c r="AX8" s="57"/>
      <c r="AY8" s="57">
        <f>データ!S6</f>
        <v>226.21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60.52</v>
      </c>
      <c r="K10" s="57"/>
      <c r="L10" s="57"/>
      <c r="M10" s="57"/>
      <c r="N10" s="57"/>
      <c r="O10" s="57"/>
      <c r="P10" s="57"/>
      <c r="Q10" s="57"/>
      <c r="R10" s="57">
        <f>データ!O6</f>
        <v>94.71</v>
      </c>
      <c r="S10" s="57"/>
      <c r="T10" s="57"/>
      <c r="U10" s="57"/>
      <c r="V10" s="57"/>
      <c r="W10" s="57"/>
      <c r="X10" s="57"/>
      <c r="Y10" s="57"/>
      <c r="Z10" s="65">
        <f>データ!P6</f>
        <v>4212</v>
      </c>
      <c r="AA10" s="65"/>
      <c r="AB10" s="65"/>
      <c r="AC10" s="65"/>
      <c r="AD10" s="65"/>
      <c r="AE10" s="65"/>
      <c r="AF10" s="65"/>
      <c r="AG10" s="65"/>
      <c r="AH10" s="2"/>
      <c r="AI10" s="65">
        <f>データ!T6</f>
        <v>42852</v>
      </c>
      <c r="AJ10" s="65"/>
      <c r="AK10" s="65"/>
      <c r="AL10" s="65"/>
      <c r="AM10" s="65"/>
      <c r="AN10" s="65"/>
      <c r="AO10" s="65"/>
      <c r="AP10" s="65"/>
      <c r="AQ10" s="57">
        <f>データ!U6</f>
        <v>119.31</v>
      </c>
      <c r="AR10" s="57"/>
      <c r="AS10" s="57"/>
      <c r="AT10" s="57"/>
      <c r="AU10" s="57"/>
      <c r="AV10" s="57"/>
      <c r="AW10" s="57"/>
      <c r="AX10" s="57"/>
      <c r="AY10" s="57">
        <f>データ!V6</f>
        <v>359.17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105</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0" t="s">
        <v>106</v>
      </c>
      <c r="BM47" s="91"/>
      <c r="BN47" s="91"/>
      <c r="BO47" s="91"/>
      <c r="BP47" s="91"/>
      <c r="BQ47" s="91"/>
      <c r="BR47" s="91"/>
      <c r="BS47" s="91"/>
      <c r="BT47" s="91"/>
      <c r="BU47" s="91"/>
      <c r="BV47" s="91"/>
      <c r="BW47" s="91"/>
      <c r="BX47" s="91"/>
      <c r="BY47" s="91"/>
      <c r="BZ47" s="9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0"/>
      <c r="BM59" s="91"/>
      <c r="BN59" s="91"/>
      <c r="BO59" s="91"/>
      <c r="BP59" s="91"/>
      <c r="BQ59" s="91"/>
      <c r="BR59" s="91"/>
      <c r="BS59" s="91"/>
      <c r="BT59" s="91"/>
      <c r="BU59" s="91"/>
      <c r="BV59" s="91"/>
      <c r="BW59" s="91"/>
      <c r="BX59" s="91"/>
      <c r="BY59" s="91"/>
      <c r="BZ59" s="92"/>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90"/>
      <c r="BM60" s="91"/>
      <c r="BN60" s="91"/>
      <c r="BO60" s="91"/>
      <c r="BP60" s="91"/>
      <c r="BQ60" s="91"/>
      <c r="BR60" s="91"/>
      <c r="BS60" s="91"/>
      <c r="BT60" s="91"/>
      <c r="BU60" s="91"/>
      <c r="BV60" s="91"/>
      <c r="BW60" s="91"/>
      <c r="BX60" s="91"/>
      <c r="BY60" s="91"/>
      <c r="BZ60" s="92"/>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90"/>
      <c r="BM61" s="91"/>
      <c r="BN61" s="91"/>
      <c r="BO61" s="91"/>
      <c r="BP61" s="91"/>
      <c r="BQ61" s="91"/>
      <c r="BR61" s="91"/>
      <c r="BS61" s="91"/>
      <c r="BT61" s="91"/>
      <c r="BU61" s="91"/>
      <c r="BV61" s="91"/>
      <c r="BW61" s="91"/>
      <c r="BX61" s="91"/>
      <c r="BY61" s="91"/>
      <c r="BZ61" s="9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122262</v>
      </c>
      <c r="D6" s="31">
        <f t="shared" si="3"/>
        <v>46</v>
      </c>
      <c r="E6" s="31">
        <f t="shared" si="3"/>
        <v>1</v>
      </c>
      <c r="F6" s="31">
        <f t="shared" si="3"/>
        <v>0</v>
      </c>
      <c r="G6" s="31">
        <f t="shared" si="3"/>
        <v>1</v>
      </c>
      <c r="H6" s="31" t="str">
        <f t="shared" si="3"/>
        <v>千葉県　富津市</v>
      </c>
      <c r="I6" s="31" t="str">
        <f t="shared" si="3"/>
        <v>法適用</v>
      </c>
      <c r="J6" s="31" t="str">
        <f t="shared" si="3"/>
        <v>水道事業</v>
      </c>
      <c r="K6" s="31" t="str">
        <f t="shared" si="3"/>
        <v>末端給水事業</v>
      </c>
      <c r="L6" s="31" t="str">
        <f t="shared" si="3"/>
        <v>A5</v>
      </c>
      <c r="M6" s="32" t="str">
        <f t="shared" si="3"/>
        <v>-</v>
      </c>
      <c r="N6" s="32">
        <f t="shared" si="3"/>
        <v>60.52</v>
      </c>
      <c r="O6" s="32">
        <f t="shared" si="3"/>
        <v>94.71</v>
      </c>
      <c r="P6" s="32">
        <f t="shared" si="3"/>
        <v>4212</v>
      </c>
      <c r="Q6" s="32">
        <f t="shared" si="3"/>
        <v>46492</v>
      </c>
      <c r="R6" s="32">
        <f t="shared" si="3"/>
        <v>205.53</v>
      </c>
      <c r="S6" s="32">
        <f t="shared" si="3"/>
        <v>226.21</v>
      </c>
      <c r="T6" s="32">
        <f t="shared" si="3"/>
        <v>42852</v>
      </c>
      <c r="U6" s="32">
        <f t="shared" si="3"/>
        <v>119.31</v>
      </c>
      <c r="V6" s="32">
        <f t="shared" si="3"/>
        <v>359.17</v>
      </c>
      <c r="W6" s="33">
        <f>IF(W7="",NA(),W7)</f>
        <v>96.11</v>
      </c>
      <c r="X6" s="33">
        <f t="shared" ref="X6:AF6" si="4">IF(X7="",NA(),X7)</f>
        <v>100.08</v>
      </c>
      <c r="Y6" s="33">
        <f t="shared" si="4"/>
        <v>100.97</v>
      </c>
      <c r="Z6" s="33">
        <f t="shared" si="4"/>
        <v>104.18</v>
      </c>
      <c r="AA6" s="33">
        <f t="shared" si="4"/>
        <v>101.69</v>
      </c>
      <c r="AB6" s="33">
        <f t="shared" si="4"/>
        <v>105.61</v>
      </c>
      <c r="AC6" s="33">
        <f t="shared" si="4"/>
        <v>106.41</v>
      </c>
      <c r="AD6" s="33">
        <f t="shared" si="4"/>
        <v>106.89</v>
      </c>
      <c r="AE6" s="33">
        <f t="shared" si="4"/>
        <v>109.04</v>
      </c>
      <c r="AF6" s="33">
        <f t="shared" si="4"/>
        <v>109.64</v>
      </c>
      <c r="AG6" s="32" t="str">
        <f>IF(AG7="","",IF(AG7="-","【-】","【"&amp;SUBSTITUTE(TEXT(AG7,"#,##0.00"),"-","△")&amp;"】"))</f>
        <v>【113.56】</v>
      </c>
      <c r="AH6" s="33">
        <f>IF(AH7="",NA(),AH7)</f>
        <v>2.64</v>
      </c>
      <c r="AI6" s="33">
        <f t="shared" ref="AI6:AQ6" si="5">IF(AI7="",NA(),AI7)</f>
        <v>2.59</v>
      </c>
      <c r="AJ6" s="33">
        <f t="shared" si="5"/>
        <v>1.5</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1207.56</v>
      </c>
      <c r="AT6" s="33">
        <f t="shared" ref="AT6:BB6" si="6">IF(AT7="",NA(),AT7)</f>
        <v>1391.46</v>
      </c>
      <c r="AU6" s="33">
        <f t="shared" si="6"/>
        <v>1465.3</v>
      </c>
      <c r="AV6" s="33">
        <f t="shared" si="6"/>
        <v>374.06</v>
      </c>
      <c r="AW6" s="33">
        <f t="shared" si="6"/>
        <v>390.93</v>
      </c>
      <c r="AX6" s="33">
        <f t="shared" si="6"/>
        <v>832.37</v>
      </c>
      <c r="AY6" s="33">
        <f t="shared" si="6"/>
        <v>852.01</v>
      </c>
      <c r="AZ6" s="33">
        <f t="shared" si="6"/>
        <v>909.68</v>
      </c>
      <c r="BA6" s="33">
        <f t="shared" si="6"/>
        <v>382.09</v>
      </c>
      <c r="BB6" s="33">
        <f t="shared" si="6"/>
        <v>371.31</v>
      </c>
      <c r="BC6" s="32" t="str">
        <f>IF(BC7="","",IF(BC7="-","【-】","【"&amp;SUBSTITUTE(TEXT(BC7,"#,##0.00"),"-","△")&amp;"】"))</f>
        <v>【262.74】</v>
      </c>
      <c r="BD6" s="33">
        <f>IF(BD7="",NA(),BD7)</f>
        <v>306.17</v>
      </c>
      <c r="BE6" s="33">
        <f t="shared" ref="BE6:BM6" si="7">IF(BE7="",NA(),BE7)</f>
        <v>319.92</v>
      </c>
      <c r="BF6" s="33">
        <f t="shared" si="7"/>
        <v>340.81</v>
      </c>
      <c r="BG6" s="33">
        <f t="shared" si="7"/>
        <v>349.56</v>
      </c>
      <c r="BH6" s="33">
        <f t="shared" si="7"/>
        <v>360.26</v>
      </c>
      <c r="BI6" s="33">
        <f t="shared" si="7"/>
        <v>403.15</v>
      </c>
      <c r="BJ6" s="33">
        <f t="shared" si="7"/>
        <v>391.4</v>
      </c>
      <c r="BK6" s="33">
        <f t="shared" si="7"/>
        <v>382.65</v>
      </c>
      <c r="BL6" s="33">
        <f t="shared" si="7"/>
        <v>385.06</v>
      </c>
      <c r="BM6" s="33">
        <f t="shared" si="7"/>
        <v>373.09</v>
      </c>
      <c r="BN6" s="32" t="str">
        <f>IF(BN7="","",IF(BN7="-","【-】","【"&amp;SUBSTITUTE(TEXT(BN7,"#,##0.00"),"-","△")&amp;"】"))</f>
        <v>【276.38】</v>
      </c>
      <c r="BO6" s="33">
        <f>IF(BO7="",NA(),BO7)</f>
        <v>92.15</v>
      </c>
      <c r="BP6" s="33">
        <f t="shared" ref="BP6:BX6" si="8">IF(BP7="",NA(),BP7)</f>
        <v>92.45</v>
      </c>
      <c r="BQ6" s="33">
        <f t="shared" si="8"/>
        <v>92.95</v>
      </c>
      <c r="BR6" s="33">
        <f t="shared" si="8"/>
        <v>96.41</v>
      </c>
      <c r="BS6" s="33">
        <f t="shared" si="8"/>
        <v>96.95</v>
      </c>
      <c r="BT6" s="33">
        <f t="shared" si="8"/>
        <v>94.86</v>
      </c>
      <c r="BU6" s="33">
        <f t="shared" si="8"/>
        <v>95.91</v>
      </c>
      <c r="BV6" s="33">
        <f t="shared" si="8"/>
        <v>96.1</v>
      </c>
      <c r="BW6" s="33">
        <f t="shared" si="8"/>
        <v>99.07</v>
      </c>
      <c r="BX6" s="33">
        <f t="shared" si="8"/>
        <v>99.99</v>
      </c>
      <c r="BY6" s="32" t="str">
        <f>IF(BY7="","",IF(BY7="-","【-】","【"&amp;SUBSTITUTE(TEXT(BY7,"#,##0.00"),"-","△")&amp;"】"))</f>
        <v>【104.99】</v>
      </c>
      <c r="BZ6" s="33">
        <f>IF(BZ7="",NA(),BZ7)</f>
        <v>301.44</v>
      </c>
      <c r="CA6" s="33">
        <f t="shared" ref="CA6:CI6" si="9">IF(CA7="",NA(),CA7)</f>
        <v>301.05</v>
      </c>
      <c r="CB6" s="33">
        <f t="shared" si="9"/>
        <v>300.85000000000002</v>
      </c>
      <c r="CC6" s="33">
        <f t="shared" si="9"/>
        <v>291.51</v>
      </c>
      <c r="CD6" s="33">
        <f t="shared" si="9"/>
        <v>289.94</v>
      </c>
      <c r="CE6" s="33">
        <f t="shared" si="9"/>
        <v>179.14</v>
      </c>
      <c r="CF6" s="33">
        <f t="shared" si="9"/>
        <v>179.29</v>
      </c>
      <c r="CG6" s="33">
        <f t="shared" si="9"/>
        <v>178.39</v>
      </c>
      <c r="CH6" s="33">
        <f t="shared" si="9"/>
        <v>173.03</v>
      </c>
      <c r="CI6" s="33">
        <f t="shared" si="9"/>
        <v>171.15</v>
      </c>
      <c r="CJ6" s="32" t="str">
        <f>IF(CJ7="","",IF(CJ7="-","【-】","【"&amp;SUBSTITUTE(TEXT(CJ7,"#,##0.00"),"-","△")&amp;"】"))</f>
        <v>【163.72】</v>
      </c>
      <c r="CK6" s="33">
        <f>IF(CK7="",NA(),CK7)</f>
        <v>54.94</v>
      </c>
      <c r="CL6" s="33">
        <f t="shared" ref="CL6:CT6" si="10">IF(CL7="",NA(),CL7)</f>
        <v>54.84</v>
      </c>
      <c r="CM6" s="33">
        <f t="shared" si="10"/>
        <v>54.75</v>
      </c>
      <c r="CN6" s="33">
        <f t="shared" si="10"/>
        <v>55.4</v>
      </c>
      <c r="CO6" s="33">
        <f t="shared" si="10"/>
        <v>50.66</v>
      </c>
      <c r="CP6" s="33">
        <f t="shared" si="10"/>
        <v>58.76</v>
      </c>
      <c r="CQ6" s="33">
        <f t="shared" si="10"/>
        <v>59.09</v>
      </c>
      <c r="CR6" s="33">
        <f t="shared" si="10"/>
        <v>59.23</v>
      </c>
      <c r="CS6" s="33">
        <f t="shared" si="10"/>
        <v>58.58</v>
      </c>
      <c r="CT6" s="33">
        <f t="shared" si="10"/>
        <v>58.53</v>
      </c>
      <c r="CU6" s="32" t="str">
        <f>IF(CU7="","",IF(CU7="-","【-】","【"&amp;SUBSTITUTE(TEXT(CU7,"#,##0.00"),"-","△")&amp;"】"))</f>
        <v>【59.76】</v>
      </c>
      <c r="CV6" s="33">
        <f>IF(CV7="",NA(),CV7)</f>
        <v>83.6</v>
      </c>
      <c r="CW6" s="33">
        <f t="shared" ref="CW6:DE6" si="11">IF(CW7="",NA(),CW7)</f>
        <v>83.4</v>
      </c>
      <c r="CX6" s="33">
        <f t="shared" si="11"/>
        <v>83.2</v>
      </c>
      <c r="CY6" s="33">
        <f t="shared" si="11"/>
        <v>80.7</v>
      </c>
      <c r="CZ6" s="33">
        <f t="shared" si="11"/>
        <v>80.5</v>
      </c>
      <c r="DA6" s="33">
        <f t="shared" si="11"/>
        <v>84.87</v>
      </c>
      <c r="DB6" s="33">
        <f t="shared" si="11"/>
        <v>85.4</v>
      </c>
      <c r="DC6" s="33">
        <f t="shared" si="11"/>
        <v>85.53</v>
      </c>
      <c r="DD6" s="33">
        <f t="shared" si="11"/>
        <v>85.23</v>
      </c>
      <c r="DE6" s="33">
        <f t="shared" si="11"/>
        <v>85.26</v>
      </c>
      <c r="DF6" s="32" t="str">
        <f>IF(DF7="","",IF(DF7="-","【-】","【"&amp;SUBSTITUTE(TEXT(DF7,"#,##0.00"),"-","△")&amp;"】"))</f>
        <v>【89.95】</v>
      </c>
      <c r="DG6" s="33">
        <f>IF(DG7="",NA(),DG7)</f>
        <v>39.65</v>
      </c>
      <c r="DH6" s="33">
        <f t="shared" ref="DH6:DP6" si="12">IF(DH7="",NA(),DH7)</f>
        <v>40.299999999999997</v>
      </c>
      <c r="DI6" s="33">
        <f t="shared" si="12"/>
        <v>40.58</v>
      </c>
      <c r="DJ6" s="33">
        <f t="shared" si="12"/>
        <v>52.26</v>
      </c>
      <c r="DK6" s="33">
        <f t="shared" si="12"/>
        <v>55.33</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21.95</v>
      </c>
      <c r="DS6" s="33">
        <f t="shared" ref="DS6:EA6" si="13">IF(DS7="",NA(),DS7)</f>
        <v>41.44</v>
      </c>
      <c r="DT6" s="33">
        <f t="shared" si="13"/>
        <v>45.35</v>
      </c>
      <c r="DU6" s="33">
        <f t="shared" si="13"/>
        <v>52.15</v>
      </c>
      <c r="DV6" s="33">
        <f t="shared" si="13"/>
        <v>52.35</v>
      </c>
      <c r="DW6" s="33">
        <f t="shared" si="13"/>
        <v>6.47</v>
      </c>
      <c r="DX6" s="33">
        <f t="shared" si="13"/>
        <v>7.8</v>
      </c>
      <c r="DY6" s="33">
        <f t="shared" si="13"/>
        <v>8.39</v>
      </c>
      <c r="DZ6" s="33">
        <f t="shared" si="13"/>
        <v>10.09</v>
      </c>
      <c r="EA6" s="33">
        <f t="shared" si="13"/>
        <v>10.54</v>
      </c>
      <c r="EB6" s="32" t="str">
        <f>IF(EB7="","",IF(EB7="-","【-】","【"&amp;SUBSTITUTE(TEXT(EB7,"#,##0.00"),"-","△")&amp;"】"))</f>
        <v>【13.18】</v>
      </c>
      <c r="EC6" s="33">
        <f>IF(EC7="",NA(),EC7)</f>
        <v>0.4</v>
      </c>
      <c r="ED6" s="33">
        <f t="shared" ref="ED6:EL6" si="14">IF(ED7="",NA(),ED7)</f>
        <v>0.93</v>
      </c>
      <c r="EE6" s="33">
        <f t="shared" si="14"/>
        <v>0.68</v>
      </c>
      <c r="EF6" s="33">
        <f t="shared" si="14"/>
        <v>0.55000000000000004</v>
      </c>
      <c r="EG6" s="33">
        <f t="shared" si="14"/>
        <v>0.81</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x14ac:dyDescent="0.15">
      <c r="A7" s="26"/>
      <c r="B7" s="35">
        <v>2015</v>
      </c>
      <c r="C7" s="35">
        <v>122262</v>
      </c>
      <c r="D7" s="35">
        <v>46</v>
      </c>
      <c r="E7" s="35">
        <v>1</v>
      </c>
      <c r="F7" s="35">
        <v>0</v>
      </c>
      <c r="G7" s="35">
        <v>1</v>
      </c>
      <c r="H7" s="35" t="s">
        <v>93</v>
      </c>
      <c r="I7" s="35" t="s">
        <v>94</v>
      </c>
      <c r="J7" s="35" t="s">
        <v>95</v>
      </c>
      <c r="K7" s="35" t="s">
        <v>96</v>
      </c>
      <c r="L7" s="35" t="s">
        <v>97</v>
      </c>
      <c r="M7" s="36" t="s">
        <v>98</v>
      </c>
      <c r="N7" s="36">
        <v>60.52</v>
      </c>
      <c r="O7" s="36">
        <v>94.71</v>
      </c>
      <c r="P7" s="36">
        <v>4212</v>
      </c>
      <c r="Q7" s="36">
        <v>46492</v>
      </c>
      <c r="R7" s="36">
        <v>205.53</v>
      </c>
      <c r="S7" s="36">
        <v>226.21</v>
      </c>
      <c r="T7" s="36">
        <v>42852</v>
      </c>
      <c r="U7" s="36">
        <v>119.31</v>
      </c>
      <c r="V7" s="36">
        <v>359.17</v>
      </c>
      <c r="W7" s="36">
        <v>96.11</v>
      </c>
      <c r="X7" s="36">
        <v>100.08</v>
      </c>
      <c r="Y7" s="36">
        <v>100.97</v>
      </c>
      <c r="Z7" s="36">
        <v>104.18</v>
      </c>
      <c r="AA7" s="36">
        <v>101.69</v>
      </c>
      <c r="AB7" s="36">
        <v>105.61</v>
      </c>
      <c r="AC7" s="36">
        <v>106.41</v>
      </c>
      <c r="AD7" s="36">
        <v>106.89</v>
      </c>
      <c r="AE7" s="36">
        <v>109.04</v>
      </c>
      <c r="AF7" s="36">
        <v>109.64</v>
      </c>
      <c r="AG7" s="36">
        <v>113.56</v>
      </c>
      <c r="AH7" s="36">
        <v>2.64</v>
      </c>
      <c r="AI7" s="36">
        <v>2.59</v>
      </c>
      <c r="AJ7" s="36">
        <v>1.5</v>
      </c>
      <c r="AK7" s="36">
        <v>0</v>
      </c>
      <c r="AL7" s="36">
        <v>0</v>
      </c>
      <c r="AM7" s="36">
        <v>6.79</v>
      </c>
      <c r="AN7" s="36">
        <v>6.33</v>
      </c>
      <c r="AO7" s="36">
        <v>7.76</v>
      </c>
      <c r="AP7" s="36">
        <v>3.77</v>
      </c>
      <c r="AQ7" s="36">
        <v>3.62</v>
      </c>
      <c r="AR7" s="36">
        <v>0.87</v>
      </c>
      <c r="AS7" s="36">
        <v>1207.56</v>
      </c>
      <c r="AT7" s="36">
        <v>1391.46</v>
      </c>
      <c r="AU7" s="36">
        <v>1465.3</v>
      </c>
      <c r="AV7" s="36">
        <v>374.06</v>
      </c>
      <c r="AW7" s="36">
        <v>390.93</v>
      </c>
      <c r="AX7" s="36">
        <v>832.37</v>
      </c>
      <c r="AY7" s="36">
        <v>852.01</v>
      </c>
      <c r="AZ7" s="36">
        <v>909.68</v>
      </c>
      <c r="BA7" s="36">
        <v>382.09</v>
      </c>
      <c r="BB7" s="36">
        <v>371.31</v>
      </c>
      <c r="BC7" s="36">
        <v>262.74</v>
      </c>
      <c r="BD7" s="36">
        <v>306.17</v>
      </c>
      <c r="BE7" s="36">
        <v>319.92</v>
      </c>
      <c r="BF7" s="36">
        <v>340.81</v>
      </c>
      <c r="BG7" s="36">
        <v>349.56</v>
      </c>
      <c r="BH7" s="36">
        <v>360.26</v>
      </c>
      <c r="BI7" s="36">
        <v>403.15</v>
      </c>
      <c r="BJ7" s="36">
        <v>391.4</v>
      </c>
      <c r="BK7" s="36">
        <v>382.65</v>
      </c>
      <c r="BL7" s="36">
        <v>385.06</v>
      </c>
      <c r="BM7" s="36">
        <v>373.09</v>
      </c>
      <c r="BN7" s="36">
        <v>276.38</v>
      </c>
      <c r="BO7" s="36">
        <v>92.15</v>
      </c>
      <c r="BP7" s="36">
        <v>92.45</v>
      </c>
      <c r="BQ7" s="36">
        <v>92.95</v>
      </c>
      <c r="BR7" s="36">
        <v>96.41</v>
      </c>
      <c r="BS7" s="36">
        <v>96.95</v>
      </c>
      <c r="BT7" s="36">
        <v>94.86</v>
      </c>
      <c r="BU7" s="36">
        <v>95.91</v>
      </c>
      <c r="BV7" s="36">
        <v>96.1</v>
      </c>
      <c r="BW7" s="36">
        <v>99.07</v>
      </c>
      <c r="BX7" s="36">
        <v>99.99</v>
      </c>
      <c r="BY7" s="36">
        <v>104.99</v>
      </c>
      <c r="BZ7" s="36">
        <v>301.44</v>
      </c>
      <c r="CA7" s="36">
        <v>301.05</v>
      </c>
      <c r="CB7" s="36">
        <v>300.85000000000002</v>
      </c>
      <c r="CC7" s="36">
        <v>291.51</v>
      </c>
      <c r="CD7" s="36">
        <v>289.94</v>
      </c>
      <c r="CE7" s="36">
        <v>179.14</v>
      </c>
      <c r="CF7" s="36">
        <v>179.29</v>
      </c>
      <c r="CG7" s="36">
        <v>178.39</v>
      </c>
      <c r="CH7" s="36">
        <v>173.03</v>
      </c>
      <c r="CI7" s="36">
        <v>171.15</v>
      </c>
      <c r="CJ7" s="36">
        <v>163.72</v>
      </c>
      <c r="CK7" s="36">
        <v>54.94</v>
      </c>
      <c r="CL7" s="36">
        <v>54.84</v>
      </c>
      <c r="CM7" s="36">
        <v>54.75</v>
      </c>
      <c r="CN7" s="36">
        <v>55.4</v>
      </c>
      <c r="CO7" s="36">
        <v>50.66</v>
      </c>
      <c r="CP7" s="36">
        <v>58.76</v>
      </c>
      <c r="CQ7" s="36">
        <v>59.09</v>
      </c>
      <c r="CR7" s="36">
        <v>59.23</v>
      </c>
      <c r="CS7" s="36">
        <v>58.58</v>
      </c>
      <c r="CT7" s="36">
        <v>58.53</v>
      </c>
      <c r="CU7" s="36">
        <v>59.76</v>
      </c>
      <c r="CV7" s="36">
        <v>83.6</v>
      </c>
      <c r="CW7" s="36">
        <v>83.4</v>
      </c>
      <c r="CX7" s="36">
        <v>83.2</v>
      </c>
      <c r="CY7" s="36">
        <v>80.7</v>
      </c>
      <c r="CZ7" s="36">
        <v>80.5</v>
      </c>
      <c r="DA7" s="36">
        <v>84.87</v>
      </c>
      <c r="DB7" s="36">
        <v>85.4</v>
      </c>
      <c r="DC7" s="36">
        <v>85.53</v>
      </c>
      <c r="DD7" s="36">
        <v>85.23</v>
      </c>
      <c r="DE7" s="36">
        <v>85.26</v>
      </c>
      <c r="DF7" s="36">
        <v>89.95</v>
      </c>
      <c r="DG7" s="36">
        <v>39.65</v>
      </c>
      <c r="DH7" s="36">
        <v>40.299999999999997</v>
      </c>
      <c r="DI7" s="36">
        <v>40.58</v>
      </c>
      <c r="DJ7" s="36">
        <v>52.26</v>
      </c>
      <c r="DK7" s="36">
        <v>55.33</v>
      </c>
      <c r="DL7" s="36">
        <v>35.53</v>
      </c>
      <c r="DM7" s="36">
        <v>36.36</v>
      </c>
      <c r="DN7" s="36">
        <v>37.340000000000003</v>
      </c>
      <c r="DO7" s="36">
        <v>44.31</v>
      </c>
      <c r="DP7" s="36">
        <v>45.75</v>
      </c>
      <c r="DQ7" s="36">
        <v>47.18</v>
      </c>
      <c r="DR7" s="36">
        <v>21.95</v>
      </c>
      <c r="DS7" s="36">
        <v>41.44</v>
      </c>
      <c r="DT7" s="36">
        <v>45.35</v>
      </c>
      <c r="DU7" s="36">
        <v>52.15</v>
      </c>
      <c r="DV7" s="36">
        <v>52.35</v>
      </c>
      <c r="DW7" s="36">
        <v>6.47</v>
      </c>
      <c r="DX7" s="36">
        <v>7.8</v>
      </c>
      <c r="DY7" s="36">
        <v>8.39</v>
      </c>
      <c r="DZ7" s="36">
        <v>10.09</v>
      </c>
      <c r="EA7" s="36">
        <v>10.54</v>
      </c>
      <c r="EB7" s="36">
        <v>13.18</v>
      </c>
      <c r="EC7" s="36">
        <v>0.4</v>
      </c>
      <c r="ED7" s="36">
        <v>0.93</v>
      </c>
      <c r="EE7" s="36">
        <v>0.68</v>
      </c>
      <c r="EF7" s="36">
        <v>0.55000000000000004</v>
      </c>
      <c r="EG7" s="36">
        <v>0.81</v>
      </c>
      <c r="EH7" s="36">
        <v>0.7</v>
      </c>
      <c r="EI7" s="36">
        <v>0.81</v>
      </c>
      <c r="EJ7" s="36">
        <v>0.59</v>
      </c>
      <c r="EK7" s="36">
        <v>0.6</v>
      </c>
      <c r="EL7" s="36">
        <v>0.56000000000000005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2017-02-06T05:05:05Z</cp:lastPrinted>
  <dcterms:created xsi:type="dcterms:W3CDTF">2017-02-01T08:38:40Z</dcterms:created>
  <dcterms:modified xsi:type="dcterms:W3CDTF">2017-02-09T02:24:22Z</dcterms:modified>
  <cp:category/>
</cp:coreProperties>
</file>