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.企画財政課\01_財政班\21_地方公営企業\H28地方公営企業\照会・回答\170210_【再照会】公営企業に係る「経営比較分析表」の再配布について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<sst xmlns="http://schemas.openxmlformats.org/spreadsheetml/2006/main" count="221" uniqueCount="111">
  <si>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</si>
  <si>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</si>
  <si>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</si>
  <si>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</si>
  <si>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</si>
  <si>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</si>
  <si>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</si>
  <si>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</si>
  <si>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</si>
  <si>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</si>
  <si>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</si>
  <si>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</si>
  <si>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</si>
  <si>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</si>
  <si>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</si>
  <si>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</si>
  <si>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</si>
  <si>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</si>
  <si>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</si>
  <si>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</si>
  <si>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</si>
  <si>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</si>
  <si>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</si>
  <si>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</si>
  <si>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</si>
  <si>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</si>
  <si>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</si>
  <si>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</si>
  <si>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</si>
  <si>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</si>
  <si>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</si>
  <si>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</si>
  <si>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</si>
  <si>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</si>
  <si>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</si>
  <si>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</si>
  <si>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</si>
  <si>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</si>
  <si>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</si>
  <si>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</si>
  <si>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</si>
  <si>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</si>
  <si>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</si>
  <si>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</si>
  <si>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</si>
  <si>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</si>
  <si>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</si>
  <si>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</si>
  <si>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</si>
  <si>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</si>
  <si>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</si>
  <si>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</si>
  <si>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</si>
  <si>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</si>
  <si>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</si>
  <si>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</si>
  <si>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</si>
  <si>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</si>
  <si>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</si>
  <si>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</si>
  <si>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</si>
  <si>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</si>
  <si>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</si>
  <si>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</si>
  <si>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</si>
  <si>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</si>
  <si>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</si>
  <si>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</si>
  <si>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</si>
  <si>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</si>
  <si>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</si>
  <si>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</si>
  <si>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</si>
  <si>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</si>
  <si>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</si>
  <si>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</si>
  <si>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</si>
  <si>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</si>
  <si>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</si>
  <si>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</si>
  <si>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</si>
  <si>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</si>
  <si>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</si>
  <si>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</si>
  <si>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</si>
  <si>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</si>
  <si>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</si>
  <si>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</si>
  <si>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</si>
  <si>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</si>
  <si>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</si>
  <si>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</si>
  <si>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</si>
  <si>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</si>
  <si>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</si>
  <si>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</si>
  <si>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横芝光町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</si>
  <si>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</si>
  <si>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</si>
  <si>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</si>
  <si>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</si>
  <si>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</si>
  <si>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</si>
  <si>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</si>
  <si>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</si>
  <si>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</si>
  <si>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</si>
  <si>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</si>
  <si>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直接の維持管理費については、概ね使用料で賄うことができるが、人件費、公債費を含めると財源不足となるため、一般会計からの負担を必要としている。
　また、今後、施設、設備等の老朽化が進んでいくことから、機能診断を実施し、中長期的な事業計画を策定し、健全な経営を図る。</t>
    <rPh sb="100" eb="102">
      <t>キノウ</t>
    </rPh>
    <rPh sb="102" eb="104">
      <t>シンダン</t>
    </rPh>
    <phoneticPr fontId="4"/>
  </si>
  <si>
    <t xml:space="preserve"> ①収益的収支比率は、H23からH25までは100％を上回ったもののH26では、95.98％、H27では、99.40％と100％を下回った、これは、修繕費の増加が主な要因である。
　④企業債残高対事業規模比率は、H23からH27まで0.00%となっているが、これは、一般会計からの繰入金で賄っているためである。
　⑤経費回収率は、類似団体とほぼ同水準であるが、使用料収入以外は、一般会計で賄われている。
　⑥汚水処理原価は、類似団体に比べ安価となっており、効率的な汚水処理が実施されている。
　⑦施設利用率は、類似団体に比べ高い稼働率であり、適正に稼働している。
　⑧水洗化率は、類似団対と比べ高い数値となっているが、更なる接続増加に取り組む必要がある。</t>
    <phoneticPr fontId="4"/>
  </si>
  <si>
    <t>　③管渠改善率は、H23からH27まで0.00%となっているが、これは、改善を要する管渠がなかったためである。
　しかしながら今後管渠の老朽化が進み、更新が必要となることが懸念されるため、機能診断を行い、中長期的な事業計画を策定し、健全な経営を図る。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</si>
</sst>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4-4D3A-81ED-65A49EC6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00640"/>
        <c:axId val="14880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4-4D3A-81ED-65A49EC6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00640"/>
        <c:axId val="148802560"/>
      </c:lineChart>
      <c:dateAx>
        <c:axId val="14880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02560"/>
        <c:crosses val="autoZero"/>
        <c:auto val="1"/>
        <c:lblOffset val="100"/>
        <c:baseTimeUnit val="years"/>
      </c:dateAx>
      <c:valAx>
        <c:axId val="14880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0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80.790000000000006</c:v>
                </c:pt>
                <c:pt idx="1">
                  <c:v>82.1</c:v>
                </c:pt>
                <c:pt idx="2">
                  <c:v>82.97</c:v>
                </c:pt>
                <c:pt idx="3">
                  <c:v>80.349999999999994</c:v>
                </c:pt>
                <c:pt idx="4">
                  <c:v>54.41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C-4002-8773-6F8D05DE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91040"/>
        <c:axId val="15040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52.31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C-4002-8773-6F8D05DE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91040"/>
        <c:axId val="150405504"/>
      </c:lineChart>
      <c:dateAx>
        <c:axId val="15039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05504"/>
        <c:crosses val="autoZero"/>
        <c:auto val="1"/>
        <c:lblOffset val="100"/>
        <c:baseTimeUnit val="years"/>
      </c:dateAx>
      <c:valAx>
        <c:axId val="15040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9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81.67</c:v>
                </c:pt>
                <c:pt idx="2">
                  <c:v>84.11</c:v>
                </c:pt>
                <c:pt idx="3">
                  <c:v>84.14</c:v>
                </c:pt>
                <c:pt idx="4">
                  <c:v>84.91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F-484B-9D07-16C20D6E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68480"/>
        <c:axId val="15047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84.32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F-484B-9D07-16C20D6E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68480"/>
        <c:axId val="150474752"/>
      </c:lineChart>
      <c:dateAx>
        <c:axId val="15046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74752"/>
        <c:crosses val="autoZero"/>
        <c:auto val="1"/>
        <c:lblOffset val="100"/>
        <c:baseTimeUnit val="years"/>
      </c:dateAx>
      <c:valAx>
        <c:axId val="15047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6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100.13</c:v>
                </c:pt>
                <c:pt idx="1">
                  <c:v>101.39</c:v>
                </c:pt>
                <c:pt idx="2">
                  <c:v>101.23</c:v>
                </c:pt>
                <c:pt idx="3">
                  <c:v>95.98</c:v>
                </c:pt>
                <c:pt idx="4">
                  <c:v>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4-44AC-A5D2-19B6D76D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20736"/>
        <c:axId val="1488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4-44AC-A5D2-19B6D76D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0736"/>
        <c:axId val="148822656"/>
      </c:lineChart>
      <c:dateAx>
        <c:axId val="1488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22656"/>
        <c:crosses val="autoZero"/>
        <c:auto val="1"/>
        <c:lblOffset val="100"/>
        <c:baseTimeUnit val="years"/>
      </c:dateAx>
      <c:valAx>
        <c:axId val="1488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2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1-4923-95E8-DF504D136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53120"/>
        <c:axId val="1488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1-4923-95E8-DF504D136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53120"/>
        <c:axId val="148855040"/>
      </c:lineChart>
      <c:dateAx>
        <c:axId val="1488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55040"/>
        <c:crosses val="autoZero"/>
        <c:auto val="1"/>
        <c:lblOffset val="100"/>
        <c:baseTimeUnit val="years"/>
      </c:dateAx>
      <c:valAx>
        <c:axId val="1488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E-438F-BF4E-057F2F79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8864"/>
        <c:axId val="1490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E-438F-BF4E-057F2F79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8864"/>
        <c:axId val="149030784"/>
      </c:lineChart>
      <c:dateAx>
        <c:axId val="1490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0784"/>
        <c:crosses val="autoZero"/>
        <c:auto val="1"/>
        <c:lblOffset val="100"/>
        <c:baseTimeUnit val="years"/>
      </c:dateAx>
      <c:valAx>
        <c:axId val="1490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0-4896-90A0-42AC44FD0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57536"/>
        <c:axId val="149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0-4896-90A0-42AC44FD0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7536"/>
        <c:axId val="149059456"/>
      </c:lineChart>
      <c:dateAx>
        <c:axId val="1490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59456"/>
        <c:crosses val="autoZero"/>
        <c:auto val="1"/>
        <c:lblOffset val="100"/>
        <c:baseTimeUnit val="years"/>
      </c:dateAx>
      <c:valAx>
        <c:axId val="1490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5-4D13-B6E5-5976FC9B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93760"/>
        <c:axId val="1501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5-4D13-B6E5-5976FC9B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3760"/>
        <c:axId val="150144512"/>
      </c:lineChart>
      <c:dateAx>
        <c:axId val="14909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44512"/>
        <c:crosses val="autoZero"/>
        <c:auto val="1"/>
        <c:lblOffset val="100"/>
        <c:baseTimeUnit val="years"/>
      </c:dateAx>
      <c:valAx>
        <c:axId val="1501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9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440-B4DE-798BB5CB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62432"/>
        <c:axId val="15017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1081.8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5-4440-B4DE-798BB5CB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62432"/>
        <c:axId val="150172800"/>
      </c:lineChart>
      <c:dateAx>
        <c:axId val="15016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72800"/>
        <c:crosses val="autoZero"/>
        <c:auto val="1"/>
        <c:lblOffset val="100"/>
        <c:baseTimeUnit val="years"/>
      </c:dateAx>
      <c:valAx>
        <c:axId val="15017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6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53.71</c:v>
                </c:pt>
                <c:pt idx="1">
                  <c:v>47</c:v>
                </c:pt>
                <c:pt idx="2">
                  <c:v>50.05</c:v>
                </c:pt>
                <c:pt idx="3">
                  <c:v>43.65</c:v>
                </c:pt>
                <c:pt idx="4">
                  <c:v>50.44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B-4ACF-9B89-08FE8CF4B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94816"/>
        <c:axId val="15034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52.19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B-4ACF-9B89-08FE8CF4B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94816"/>
        <c:axId val="150344448"/>
      </c:lineChart>
      <c:dateAx>
        <c:axId val="15019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44448"/>
        <c:crosses val="autoZero"/>
        <c:auto val="1"/>
        <c:lblOffset val="100"/>
        <c:baseTimeUnit val="years"/>
      </c:dateAx>
      <c:valAx>
        <c:axId val="15034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9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246.27</c:v>
                </c:pt>
                <c:pt idx="1">
                  <c:v>276.18</c:v>
                </c:pt>
                <c:pt idx="2">
                  <c:v>262.91000000000003</c:v>
                </c:pt>
                <c:pt idx="3">
                  <c:v>316.61</c:v>
                </c:pt>
                <c:pt idx="4">
                  <c:v>281.64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0-48A8-8BF0-A1525A8E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0944"/>
        <c:axId val="15038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296.14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0-48A8-8BF0-A1525A8E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70944"/>
        <c:axId val="150381312"/>
      </c:lineChart>
      <c:dateAx>
        <c:axId val="15037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81312"/>
        <c:crosses val="autoZero"/>
        <c:auto val="1"/>
        <c:lblOffset val="100"/>
        <c:baseTimeUnit val="years"/>
      </c:dateAx>
      <c:valAx>
        <c:axId val="15038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7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千葉県　横芝光町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24728</v>
      </c>
      <c r="AM8" s="64"/>
      <c r="AN8" s="64"/>
      <c r="AO8" s="64"/>
      <c r="AP8" s="64"/>
      <c r="AQ8" s="64"/>
      <c r="AR8" s="64"/>
      <c r="AS8" s="64"/>
      <c r="AT8" s="63">
        <f>データ!S6</f>
        <v>67.010000000000005</v>
      </c>
      <c r="AU8" s="63"/>
      <c r="AV8" s="63"/>
      <c r="AW8" s="63"/>
      <c r="AX8" s="63"/>
      <c r="AY8" s="63"/>
      <c r="AZ8" s="63"/>
      <c r="BA8" s="63"/>
      <c r="BB8" s="63">
        <f>データ!T6</f>
        <v>369.02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3.18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3675</v>
      </c>
      <c r="AE10" s="64"/>
      <c r="AF10" s="64"/>
      <c r="AG10" s="64"/>
      <c r="AH10" s="64"/>
      <c r="AI10" s="64"/>
      <c r="AJ10" s="64"/>
      <c r="AK10" s="2"/>
      <c r="AL10" s="64">
        <f>データ!U6</f>
        <v>782</v>
      </c>
      <c r="AM10" s="64"/>
      <c r="AN10" s="64"/>
      <c r="AO10" s="64"/>
      <c r="AP10" s="64"/>
      <c r="AQ10" s="64"/>
      <c r="AR10" s="64"/>
      <c r="AS10" s="64"/>
      <c r="AT10" s="63">
        <f>データ!V6</f>
        <v>0.39</v>
      </c>
      <c r="AU10" s="63"/>
      <c r="AV10" s="63"/>
      <c r="AW10" s="63"/>
      <c r="AX10" s="63"/>
      <c r="AY10" s="63"/>
      <c r="AZ10" s="63"/>
      <c r="BA10" s="63"/>
      <c r="BB10" s="63">
        <f>データ!W6</f>
        <v>2005.13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124109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千葉県　横芝光町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3.18</v>
      </c>
      <c r="P6" s="32">
        <f t="shared" si="3"/>
        <v>100</v>
      </c>
      <c r="Q6" s="32">
        <f t="shared" si="3"/>
        <v>3675</v>
      </c>
      <c r="R6" s="32">
        <f t="shared" si="3"/>
        <v>24728</v>
      </c>
      <c r="S6" s="32">
        <f t="shared" si="3"/>
        <v>67.010000000000005</v>
      </c>
      <c r="T6" s="32">
        <f t="shared" si="3"/>
        <v>369.02</v>
      </c>
      <c r="U6" s="32">
        <f t="shared" si="3"/>
        <v>782</v>
      </c>
      <c r="V6" s="32">
        <f t="shared" si="3"/>
        <v>0.39</v>
      </c>
      <c r="W6" s="32">
        <f t="shared" si="3"/>
        <v>2005.13</v>
      </c>
      <c r="X6" s="33">
        <f>IF(X7="",NA(),X7)</f>
        <v>100.13</v>
      </c>
      <c r="Y6" s="33">
        <f t="shared" ref="Y6:AG6" si="4">IF(Y7="",NA(),Y7)</f>
        <v>101.39</v>
      </c>
      <c r="Z6" s="33">
        <f t="shared" si="4"/>
        <v>101.23</v>
      </c>
      <c r="AA6" s="33">
        <f t="shared" si="4"/>
        <v>95.98</v>
      </c>
      <c r="AB6" s="33">
        <f t="shared" si="4"/>
        <v>99.4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53.71</v>
      </c>
      <c r="BQ6" s="33">
        <f t="shared" ref="BQ6:BY6" si="8">IF(BQ7="",NA(),BQ7)</f>
        <v>47</v>
      </c>
      <c r="BR6" s="33">
        <f t="shared" si="8"/>
        <v>50.05</v>
      </c>
      <c r="BS6" s="33">
        <f t="shared" si="8"/>
        <v>43.65</v>
      </c>
      <c r="BT6" s="33">
        <f t="shared" si="8"/>
        <v>50.44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246.27</v>
      </c>
      <c r="CB6" s="33">
        <f t="shared" ref="CB6:CJ6" si="9">IF(CB7="",NA(),CB7)</f>
        <v>276.18</v>
      </c>
      <c r="CC6" s="33">
        <f t="shared" si="9"/>
        <v>262.91000000000003</v>
      </c>
      <c r="CD6" s="33">
        <f t="shared" si="9"/>
        <v>316.61</v>
      </c>
      <c r="CE6" s="33">
        <f t="shared" si="9"/>
        <v>281.64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80.790000000000006</v>
      </c>
      <c r="CM6" s="33">
        <f t="shared" ref="CM6:CU6" si="10">IF(CM7="",NA(),CM7)</f>
        <v>82.1</v>
      </c>
      <c r="CN6" s="33">
        <f t="shared" si="10"/>
        <v>82.97</v>
      </c>
      <c r="CO6" s="33">
        <f t="shared" si="10"/>
        <v>80.349999999999994</v>
      </c>
      <c r="CP6" s="33">
        <f t="shared" si="10"/>
        <v>54.41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78.58</v>
      </c>
      <c r="CX6" s="33">
        <f t="shared" ref="CX6:DF6" si="11">IF(CX7="",NA(),CX7)</f>
        <v>81.67</v>
      </c>
      <c r="CY6" s="33">
        <f t="shared" si="11"/>
        <v>84.11</v>
      </c>
      <c r="CZ6" s="33">
        <f t="shared" si="11"/>
        <v>84.14</v>
      </c>
      <c r="DA6" s="33">
        <f t="shared" si="11"/>
        <v>84.91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124109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3.18</v>
      </c>
      <c r="P7" s="36">
        <v>100</v>
      </c>
      <c r="Q7" s="36">
        <v>3675</v>
      </c>
      <c r="R7" s="36">
        <v>24728</v>
      </c>
      <c r="S7" s="36">
        <v>67.010000000000005</v>
      </c>
      <c r="T7" s="36">
        <v>369.02</v>
      </c>
      <c r="U7" s="36">
        <v>782</v>
      </c>
      <c r="V7" s="36">
        <v>0.39</v>
      </c>
      <c r="W7" s="36">
        <v>2005.13</v>
      </c>
      <c r="X7" s="36">
        <v>100.13</v>
      </c>
      <c r="Y7" s="36">
        <v>101.39</v>
      </c>
      <c r="Z7" s="36">
        <v>101.23</v>
      </c>
      <c r="AA7" s="36">
        <v>95.98</v>
      </c>
      <c r="AB7" s="36">
        <v>99.4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1081.8</v>
      </c>
      <c r="BO7" s="36">
        <v>1015.77</v>
      </c>
      <c r="BP7" s="36">
        <v>53.71</v>
      </c>
      <c r="BQ7" s="36">
        <v>47</v>
      </c>
      <c r="BR7" s="36">
        <v>50.05</v>
      </c>
      <c r="BS7" s="36">
        <v>43.65</v>
      </c>
      <c r="BT7" s="36">
        <v>50.44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52.19</v>
      </c>
      <c r="BZ7" s="36">
        <v>52.78</v>
      </c>
      <c r="CA7" s="36">
        <v>246.27</v>
      </c>
      <c r="CB7" s="36">
        <v>276.18</v>
      </c>
      <c r="CC7" s="36">
        <v>262.91000000000003</v>
      </c>
      <c r="CD7" s="36">
        <v>316.61</v>
      </c>
      <c r="CE7" s="36">
        <v>281.64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296.14</v>
      </c>
      <c r="CK7" s="36">
        <v>289.81</v>
      </c>
      <c r="CL7" s="36">
        <v>80.790000000000006</v>
      </c>
      <c r="CM7" s="36">
        <v>82.1</v>
      </c>
      <c r="CN7" s="36">
        <v>82.97</v>
      </c>
      <c r="CO7" s="36">
        <v>80.349999999999994</v>
      </c>
      <c r="CP7" s="36">
        <v>54.41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52.31</v>
      </c>
      <c r="CV7" s="36">
        <v>52.74</v>
      </c>
      <c r="CW7" s="36">
        <v>78.58</v>
      </c>
      <c r="CX7" s="36">
        <v>81.67</v>
      </c>
      <c r="CY7" s="36">
        <v>84.11</v>
      </c>
      <c r="CZ7" s="36">
        <v>84.14</v>
      </c>
      <c r="DA7" s="36">
        <v>84.91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0.01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横芝光町役場</cp:lastModifiedBy>
  <cp:lastPrinted>2017-02-13T05:57:53Z</cp:lastPrinted>
  <dcterms:created xsi:type="dcterms:W3CDTF">2017-02-08T03:09:43Z</dcterms:created>
  <dcterms:modified xsi:type="dcterms:W3CDTF">2017-02-13T05:57:56Z</dcterms:modified>
  <cp:category/>
</cp:coreProperties>
</file>