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<sst xmlns="http://schemas.openxmlformats.org/spreadsheetml/2006/main" count="232" uniqueCount="120">
  <si>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</si>
  <si>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</si>
  <si>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</si>
  <si>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</si>
  <si>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</si>
  <si>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</si>
  <si>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</si>
  <si>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</si>
  <si>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</si>
  <si>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</si>
  <si>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</si>
  <si>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</si>
  <si>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</si>
  <si>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</si>
  <si>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</si>
  <si>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</si>
  <si>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</si>
  <si>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</si>
  <si>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</si>
  <si>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</si>
  <si>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</si>
  <si>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</si>
  <si>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</si>
  <si>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</si>
  <si>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</si>
  <si>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</si>
  <si>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</si>
  <si>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</si>
  <si>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</si>
  <si>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</si>
  <si>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</si>
  <si>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</si>
  <si>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</si>
  <si>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</si>
  <si>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</si>
  <si>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</si>
  <si>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</si>
  <si>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</si>
  <si>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</si>
  <si>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</si>
  <si>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</si>
  <si>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</si>
  <si>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</si>
  <si>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</si>
  <si>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</si>
  <si>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</si>
  <si>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</si>
  <si>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</si>
  <si>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</si>
  <si>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</si>
  <si>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</si>
  <si>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</si>
  <si>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</si>
  <si>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</si>
  <si>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</si>
  <si>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</si>
  <si>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</si>
  <si>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</si>
  <si>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</si>
  <si>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</si>
  <si>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</si>
  <si>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</si>
  <si>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</si>
  <si>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</si>
  <si>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</si>
  <si>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</si>
  <si>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</si>
  <si>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</si>
  <si>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</si>
  <si>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</si>
  <si>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</si>
  <si>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</si>
  <si>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</si>
  <si>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</si>
  <si>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</si>
  <si>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</si>
  <si>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</si>
  <si>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</si>
  <si>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</si>
  <si>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</si>
  <si>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</si>
  <si>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</si>
  <si>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</si>
  <si>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</si>
  <si>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</si>
  <si>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</si>
  <si>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</si>
  <si>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</si>
  <si>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</si>
  <si>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</si>
  <si>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</si>
  <si>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</si>
  <si>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</si>
  <si>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</si>
  <si>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</si>
  <si>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</si>
  <si>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</si>
  <si>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</si>
  <si>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</si>
  <si>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</si>
  <si>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</si>
  <si>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</si>
  <si>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</si>
  <si>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</si>
  <si>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</si>
  <si>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木更津市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</si>
  <si>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</si>
  <si>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</si>
  <si>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</si>
  <si>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</si>
  <si>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</si>
  <si>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</si>
  <si>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</si>
  <si>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</si>
  <si>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</si>
  <si>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</si>
  <si>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</si>
  <si>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 経常収支比率は前年度よりも1.47%の減少となった。これは、水道事業の根幹をなす給水収益が,給水件数は増加（956件増加）したにもかかわらず、大口使用者の地下水への転換や事業の撤退により前年度を0.5％下回ったことや、水道事業費用のうち減価償却費が新たな配水場の稼動に伴い前年度を10.8％上回ったこと、配水管等の漏水修繕に係る修繕費が前年度よりも7.2%上回ったことが原因である。
このことは、⑤の料金回収率の1.51ポイントの減少や⑥の給水原価の2.94円増加、⑦施設利用率の1.21ポイントの減少の要因にもなっている。
また、配水管等の漏水調査や修繕に力を入れたことが、⑧の有収率の1.55ポイントの改善につながった。
④企業債残高対給水収益比率は2.49ポイントの減少となった。これは、新配水場の借入がなくなったためで、全国平均よりは下回っているものの、類似団体より高い。
</t>
    <rPh sb="95" eb="98">
      <t>ゼンネンド</t>
    </rPh>
    <rPh sb="111" eb="113">
      <t>スイドウ</t>
    </rPh>
    <rPh sb="113" eb="115">
      <t>ジギョウ</t>
    </rPh>
    <rPh sb="115" eb="117">
      <t>ヒヨウ</t>
    </rPh>
    <rPh sb="120" eb="122">
      <t>ゲンカ</t>
    </rPh>
    <rPh sb="126" eb="127">
      <t>アラ</t>
    </rPh>
    <rPh sb="129" eb="131">
      <t>ハイスイ</t>
    </rPh>
    <rPh sb="131" eb="132">
      <t>ジョウ</t>
    </rPh>
    <rPh sb="133" eb="135">
      <t>カドウ</t>
    </rPh>
    <rPh sb="136" eb="137">
      <t>トモナ</t>
    </rPh>
    <rPh sb="217" eb="219">
      <t>ゲンショウ</t>
    </rPh>
    <rPh sb="236" eb="238">
      <t>シセツ</t>
    </rPh>
    <rPh sb="238" eb="241">
      <t>リヨウリツ</t>
    </rPh>
    <rPh sb="251" eb="253">
      <t>ゲンショウ</t>
    </rPh>
    <rPh sb="254" eb="256">
      <t>ヨウイン</t>
    </rPh>
    <rPh sb="275" eb="277">
      <t>チョウサ</t>
    </rPh>
    <rPh sb="349" eb="350">
      <t>シン</t>
    </rPh>
    <rPh sb="350" eb="352">
      <t>ハイスイ</t>
    </rPh>
    <rPh sb="352" eb="353">
      <t>ジョウ</t>
    </rPh>
    <rPh sb="385" eb="387">
      <t>ダンタイ</t>
    </rPh>
    <rPh sb="389" eb="390">
      <t>タカ</t>
    </rPh>
    <phoneticPr fontId="4"/>
  </si>
  <si>
    <t>①の有形固定資産減価償却率については、前年度から1.12ポイント増加したものの全国及び類似団体平均よりも低く、③の管路更新率も0.35ポイント減少したものの全国平均及び類似団体平均より高いことから、計画的に施設の更新を行っている。しかしながら、②管路経年化率については3.19ポイント増加しており、昭和50年度頃に敷設した管路が大量に法定耐用年数を超えたことを示している。</t>
    <rPh sb="19" eb="22">
      <t>ゼンネンド</t>
    </rPh>
    <rPh sb="39" eb="41">
      <t>ゼンコク</t>
    </rPh>
    <rPh sb="41" eb="42">
      <t>オヨ</t>
    </rPh>
    <rPh sb="43" eb="45">
      <t>ルイジ</t>
    </rPh>
    <rPh sb="45" eb="47">
      <t>ダンタイ</t>
    </rPh>
    <rPh sb="47" eb="49">
      <t>ヘイキン</t>
    </rPh>
    <rPh sb="52" eb="53">
      <t>ヒク</t>
    </rPh>
    <rPh sb="78" eb="80">
      <t>ゼンコク</t>
    </rPh>
    <rPh sb="80" eb="82">
      <t>ヘイキン</t>
    </rPh>
    <rPh sb="82" eb="83">
      <t>オヨ</t>
    </rPh>
    <rPh sb="84" eb="86">
      <t>ルイジ</t>
    </rPh>
    <rPh sb="86" eb="88">
      <t>ダンタイ</t>
    </rPh>
    <rPh sb="88" eb="90">
      <t>ヘイキン</t>
    </rPh>
    <rPh sb="92" eb="93">
      <t>タカ</t>
    </rPh>
    <rPh sb="99" eb="101">
      <t>ケイカク</t>
    </rPh>
    <rPh sb="101" eb="102">
      <t>テキ</t>
    </rPh>
    <rPh sb="103" eb="105">
      <t>シセツ</t>
    </rPh>
    <rPh sb="106" eb="108">
      <t>コウシン</t>
    </rPh>
    <rPh sb="109" eb="110">
      <t>オコナ</t>
    </rPh>
    <rPh sb="142" eb="144">
      <t>ゾウカ</t>
    </rPh>
    <rPh sb="149" eb="151">
      <t>ショウワ</t>
    </rPh>
    <rPh sb="153" eb="155">
      <t>ネンド</t>
    </rPh>
    <rPh sb="155" eb="156">
      <t>コロ</t>
    </rPh>
    <rPh sb="157" eb="158">
      <t>シ</t>
    </rPh>
    <rPh sb="158" eb="159">
      <t>セツ</t>
    </rPh>
    <rPh sb="161" eb="163">
      <t>カンロ</t>
    </rPh>
    <rPh sb="164" eb="166">
      <t>タイリョウ</t>
    </rPh>
    <rPh sb="167" eb="169">
      <t>ホウテイ</t>
    </rPh>
    <rPh sb="169" eb="171">
      <t>タイヨウ</t>
    </rPh>
    <rPh sb="171" eb="173">
      <t>ネンスウ</t>
    </rPh>
    <rPh sb="174" eb="175">
      <t>コ</t>
    </rPh>
    <rPh sb="180" eb="181">
      <t>シメ</t>
    </rPh>
    <phoneticPr fontId="4"/>
  </si>
  <si>
    <t xml:space="preserve">経常収支については、減価償却費の増加と有収水量の減少が収益に影響し前年を下回った。漏水対策における調査と修繕によって、有収率は前年度から1.55ポイント上回った。企業債の借入額を減らしたが、企業債残高対給水収益比率は類似団体を上回った。
更新工事については施設更新計画に基づいておこなっているが、管の経年化の速さに追いついていない状況である。
効率的な整備を進めながら、今後も財政基盤の強化を推進していく。
</t>
    <rPh sb="14" eb="15">
      <t>ヒ</t>
    </rPh>
    <rPh sb="49" eb="51">
      <t>チョウサ</t>
    </rPh>
    <rPh sb="63" eb="66">
      <t>ゼンネンド</t>
    </rPh>
    <rPh sb="76" eb="78">
      <t>ウワマワ</t>
    </rPh>
    <rPh sb="87" eb="88">
      <t>ガク</t>
    </rPh>
    <rPh sb="89" eb="90">
      <t>ヘ</t>
    </rPh>
    <rPh sb="113" eb="114">
      <t>ウワ</t>
    </rPh>
    <rPh sb="135" eb="13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</si>
</sst>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1.79</c:v>
                </c:pt>
                <c:pt idx="1">
                  <c:v>1.33</c:v>
                </c:pt>
                <c:pt idx="2">
                  <c:v>1.17</c:v>
                </c:pt>
                <c:pt idx="3">
                  <c:v>1.46</c:v>
                </c:pt>
                <c:pt idx="4">
                  <c:v>1.1100000000000001</c:v>
                </c:pt>
              </c:numCache>
            </c:numRef>
          </c:val>
          <c:extLst>
            <c:ext xmlns:c16="http://schemas.microsoft.com/office/drawing/2014/chart" uri="{C3380CC4-5D6E-409C-BE32-E72D297353CC}">
              <c16:uniqueId val="{00000000-EFF9-40D7-9935-52BC5369D1BE}"/>
            </c:ext>
          </c:extLst>
        </c:ser>
        <c:dLbls>
          <c:showLegendKey val="0"/>
          <c:showVal val="0"/>
          <c:showCatName val="0"/>
          <c:showSerName val="0"/>
          <c:showPercent val="0"/>
          <c:showBubbleSize val="0"/>
        </c:dLbls>
        <c:gapWidth val="150"/>
        <c:axId val="236269624"/>
        <c:axId val="23642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EFF9-40D7-9935-52BC5369D1BE}"/>
            </c:ext>
          </c:extLst>
        </c:ser>
        <c:dLbls>
          <c:showLegendKey val="0"/>
          <c:showVal val="0"/>
          <c:showCatName val="0"/>
          <c:showSerName val="0"/>
          <c:showPercent val="0"/>
          <c:showBubbleSize val="0"/>
        </c:dLbls>
        <c:marker val="1"/>
        <c:smooth val="0"/>
        <c:axId val="236269624"/>
        <c:axId val="236424280"/>
      </c:lineChart>
      <c:dateAx>
        <c:axId val="236269624"/>
        <c:scaling>
          <c:orientation val="minMax"/>
        </c:scaling>
        <c:delete val="1"/>
        <c:axPos val="b"/>
        <c:numFmt formatCode="ge" sourceLinked="1"/>
        <c:majorTickMark val="none"/>
        <c:minorTickMark val="none"/>
        <c:tickLblPos val="none"/>
        <c:crossAx val="236424280"/>
        <c:crosses val="autoZero"/>
        <c:auto val="1"/>
        <c:lblOffset val="100"/>
        <c:baseTimeUnit val="years"/>
      </c:dateAx>
      <c:valAx>
        <c:axId val="23642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68.61</c:v>
                </c:pt>
                <c:pt idx="1">
                  <c:v>67.86</c:v>
                </c:pt>
                <c:pt idx="2">
                  <c:v>66.959999999999994</c:v>
                </c:pt>
                <c:pt idx="3">
                  <c:v>64.45</c:v>
                </c:pt>
                <c:pt idx="4">
                  <c:v>63.24</c:v>
                </c:pt>
              </c:numCache>
            </c:numRef>
          </c:val>
          <c:extLst>
            <c:ext xmlns:c16="http://schemas.microsoft.com/office/drawing/2014/chart" uri="{C3380CC4-5D6E-409C-BE32-E72D297353CC}">
              <c16:uniqueId val="{00000000-85FB-4D23-A7D4-BE3122AB6464}"/>
            </c:ext>
          </c:extLst>
        </c:ser>
        <c:dLbls>
          <c:showLegendKey val="0"/>
          <c:showVal val="0"/>
          <c:showCatName val="0"/>
          <c:showSerName val="0"/>
          <c:showPercent val="0"/>
          <c:showBubbleSize val="0"/>
        </c:dLbls>
        <c:gapWidth val="150"/>
        <c:axId val="120334016"/>
        <c:axId val="12033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85FB-4D23-A7D4-BE3122AB6464}"/>
            </c:ext>
          </c:extLst>
        </c:ser>
        <c:dLbls>
          <c:showLegendKey val="0"/>
          <c:showVal val="0"/>
          <c:showCatName val="0"/>
          <c:showSerName val="0"/>
          <c:showPercent val="0"/>
          <c:showBubbleSize val="0"/>
        </c:dLbls>
        <c:marker val="1"/>
        <c:smooth val="0"/>
        <c:axId val="120334016"/>
        <c:axId val="120333624"/>
      </c:lineChart>
      <c:dateAx>
        <c:axId val="120334016"/>
        <c:scaling>
          <c:orientation val="minMax"/>
        </c:scaling>
        <c:delete val="1"/>
        <c:axPos val="b"/>
        <c:numFmt formatCode="ge" sourceLinked="1"/>
        <c:majorTickMark val="none"/>
        <c:minorTickMark val="none"/>
        <c:tickLblPos val="none"/>
        <c:crossAx val="120333624"/>
        <c:crosses val="autoZero"/>
        <c:auto val="1"/>
        <c:lblOffset val="100"/>
        <c:baseTimeUnit val="years"/>
      </c:dateAx>
      <c:valAx>
        <c:axId val="12033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81.83</c:v>
                </c:pt>
                <c:pt idx="1">
                  <c:v>83.19</c:v>
                </c:pt>
                <c:pt idx="2">
                  <c:v>83.49</c:v>
                </c:pt>
                <c:pt idx="3">
                  <c:v>82.51</c:v>
                </c:pt>
                <c:pt idx="4">
                  <c:v>84.06</c:v>
                </c:pt>
              </c:numCache>
            </c:numRef>
          </c:val>
          <c:extLst>
            <c:ext xmlns:c16="http://schemas.microsoft.com/office/drawing/2014/chart" uri="{C3380CC4-5D6E-409C-BE32-E72D297353CC}">
              <c16:uniqueId val="{00000000-6969-47F7-85FA-B1E23BE6EAA8}"/>
            </c:ext>
          </c:extLst>
        </c:ser>
        <c:dLbls>
          <c:showLegendKey val="0"/>
          <c:showVal val="0"/>
          <c:showCatName val="0"/>
          <c:showSerName val="0"/>
          <c:showPercent val="0"/>
          <c:showBubbleSize val="0"/>
        </c:dLbls>
        <c:gapWidth val="150"/>
        <c:axId val="237525744"/>
        <c:axId val="23752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6969-47F7-85FA-B1E23BE6EAA8}"/>
            </c:ext>
          </c:extLst>
        </c:ser>
        <c:dLbls>
          <c:showLegendKey val="0"/>
          <c:showVal val="0"/>
          <c:showCatName val="0"/>
          <c:showSerName val="0"/>
          <c:showPercent val="0"/>
          <c:showBubbleSize val="0"/>
        </c:dLbls>
        <c:marker val="1"/>
        <c:smooth val="0"/>
        <c:axId val="237525744"/>
        <c:axId val="237526136"/>
      </c:lineChart>
      <c:dateAx>
        <c:axId val="237525744"/>
        <c:scaling>
          <c:orientation val="minMax"/>
        </c:scaling>
        <c:delete val="1"/>
        <c:axPos val="b"/>
        <c:numFmt formatCode="ge" sourceLinked="1"/>
        <c:majorTickMark val="none"/>
        <c:minorTickMark val="none"/>
        <c:tickLblPos val="none"/>
        <c:crossAx val="237526136"/>
        <c:crosses val="autoZero"/>
        <c:auto val="1"/>
        <c:lblOffset val="100"/>
        <c:baseTimeUnit val="years"/>
      </c:dateAx>
      <c:valAx>
        <c:axId val="23752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2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105.43</c:v>
                </c:pt>
                <c:pt idx="1">
                  <c:v>105.19</c:v>
                </c:pt>
                <c:pt idx="2">
                  <c:v>111.57</c:v>
                </c:pt>
                <c:pt idx="3">
                  <c:v>112.55</c:v>
                </c:pt>
                <c:pt idx="4">
                  <c:v>111.08</c:v>
                </c:pt>
              </c:numCache>
            </c:numRef>
          </c:val>
          <c:extLst>
            <c:ext xmlns:c16="http://schemas.microsoft.com/office/drawing/2014/chart" uri="{C3380CC4-5D6E-409C-BE32-E72D297353CC}">
              <c16:uniqueId val="{00000000-DBA3-41F4-B49C-FE8DB8F04940}"/>
            </c:ext>
          </c:extLst>
        </c:ser>
        <c:dLbls>
          <c:showLegendKey val="0"/>
          <c:showVal val="0"/>
          <c:showCatName val="0"/>
          <c:showSerName val="0"/>
          <c:showPercent val="0"/>
          <c:showBubbleSize val="0"/>
        </c:dLbls>
        <c:gapWidth val="150"/>
        <c:axId val="236618136"/>
        <c:axId val="23667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DBA3-41F4-B49C-FE8DB8F04940}"/>
            </c:ext>
          </c:extLst>
        </c:ser>
        <c:dLbls>
          <c:showLegendKey val="0"/>
          <c:showVal val="0"/>
          <c:showCatName val="0"/>
          <c:showSerName val="0"/>
          <c:showPercent val="0"/>
          <c:showBubbleSize val="0"/>
        </c:dLbls>
        <c:marker val="1"/>
        <c:smooth val="0"/>
        <c:axId val="236618136"/>
        <c:axId val="236674512"/>
      </c:lineChart>
      <c:dateAx>
        <c:axId val="236618136"/>
        <c:scaling>
          <c:orientation val="minMax"/>
        </c:scaling>
        <c:delete val="1"/>
        <c:axPos val="b"/>
        <c:numFmt formatCode="ge" sourceLinked="1"/>
        <c:majorTickMark val="none"/>
        <c:minorTickMark val="none"/>
        <c:tickLblPos val="none"/>
        <c:crossAx val="236674512"/>
        <c:crosses val="autoZero"/>
        <c:auto val="1"/>
        <c:lblOffset val="100"/>
        <c:baseTimeUnit val="years"/>
      </c:dateAx>
      <c:valAx>
        <c:axId val="23667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61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43.07</c:v>
                </c:pt>
                <c:pt idx="1">
                  <c:v>43.91</c:v>
                </c:pt>
                <c:pt idx="2">
                  <c:v>43.25</c:v>
                </c:pt>
                <c:pt idx="3">
                  <c:v>42.26</c:v>
                </c:pt>
                <c:pt idx="4">
                  <c:v>43.38</c:v>
                </c:pt>
              </c:numCache>
            </c:numRef>
          </c:val>
          <c:extLst>
            <c:ext xmlns:c16="http://schemas.microsoft.com/office/drawing/2014/chart" uri="{C3380CC4-5D6E-409C-BE32-E72D297353CC}">
              <c16:uniqueId val="{00000000-3D14-48BC-8AD4-57E7DE9AE8B5}"/>
            </c:ext>
          </c:extLst>
        </c:ser>
        <c:dLbls>
          <c:showLegendKey val="0"/>
          <c:showVal val="0"/>
          <c:showCatName val="0"/>
          <c:showSerName val="0"/>
          <c:showPercent val="0"/>
          <c:showBubbleSize val="0"/>
        </c:dLbls>
        <c:gapWidth val="150"/>
        <c:axId val="236662136"/>
        <c:axId val="2370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3D14-48BC-8AD4-57E7DE9AE8B5}"/>
            </c:ext>
          </c:extLst>
        </c:ser>
        <c:dLbls>
          <c:showLegendKey val="0"/>
          <c:showVal val="0"/>
          <c:showCatName val="0"/>
          <c:showSerName val="0"/>
          <c:showPercent val="0"/>
          <c:showBubbleSize val="0"/>
        </c:dLbls>
        <c:marker val="1"/>
        <c:smooth val="0"/>
        <c:axId val="236662136"/>
        <c:axId val="237092240"/>
      </c:lineChart>
      <c:dateAx>
        <c:axId val="236662136"/>
        <c:scaling>
          <c:orientation val="minMax"/>
        </c:scaling>
        <c:delete val="1"/>
        <c:axPos val="b"/>
        <c:numFmt formatCode="ge" sourceLinked="1"/>
        <c:majorTickMark val="none"/>
        <c:minorTickMark val="none"/>
        <c:tickLblPos val="none"/>
        <c:crossAx val="237092240"/>
        <c:crosses val="autoZero"/>
        <c:auto val="1"/>
        <c:lblOffset val="100"/>
        <c:baseTimeUnit val="years"/>
      </c:dateAx>
      <c:valAx>
        <c:axId val="2370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6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23.74</c:v>
                </c:pt>
                <c:pt idx="1">
                  <c:v>23.08</c:v>
                </c:pt>
                <c:pt idx="2">
                  <c:v>24.99</c:v>
                </c:pt>
                <c:pt idx="3">
                  <c:v>27.07</c:v>
                </c:pt>
                <c:pt idx="4">
                  <c:v>30.26</c:v>
                </c:pt>
              </c:numCache>
            </c:numRef>
          </c:val>
          <c:extLst>
            <c:ext xmlns:c16="http://schemas.microsoft.com/office/drawing/2014/chart" uri="{C3380CC4-5D6E-409C-BE32-E72D297353CC}">
              <c16:uniqueId val="{00000000-2A27-4E43-9C66-8CBBC2666A0A}"/>
            </c:ext>
          </c:extLst>
        </c:ser>
        <c:dLbls>
          <c:showLegendKey val="0"/>
          <c:showVal val="0"/>
          <c:showCatName val="0"/>
          <c:showSerName val="0"/>
          <c:showPercent val="0"/>
          <c:showBubbleSize val="0"/>
        </c:dLbls>
        <c:gapWidth val="150"/>
        <c:axId val="120332056"/>
        <c:axId val="1203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2A27-4E43-9C66-8CBBC2666A0A}"/>
            </c:ext>
          </c:extLst>
        </c:ser>
        <c:dLbls>
          <c:showLegendKey val="0"/>
          <c:showVal val="0"/>
          <c:showCatName val="0"/>
          <c:showSerName val="0"/>
          <c:showPercent val="0"/>
          <c:showBubbleSize val="0"/>
        </c:dLbls>
        <c:marker val="1"/>
        <c:smooth val="0"/>
        <c:axId val="120332056"/>
        <c:axId val="120332448"/>
      </c:lineChart>
      <c:dateAx>
        <c:axId val="120332056"/>
        <c:scaling>
          <c:orientation val="minMax"/>
        </c:scaling>
        <c:delete val="1"/>
        <c:axPos val="b"/>
        <c:numFmt formatCode="ge" sourceLinked="1"/>
        <c:majorTickMark val="none"/>
        <c:minorTickMark val="none"/>
        <c:tickLblPos val="none"/>
        <c:crossAx val="120332448"/>
        <c:crosses val="autoZero"/>
        <c:auto val="1"/>
        <c:lblOffset val="100"/>
        <c:baseTimeUnit val="years"/>
      </c:dateAx>
      <c:valAx>
        <c:axId val="1203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A2-4BD1-9736-A1CA9CC26D11}"/>
            </c:ext>
          </c:extLst>
        </c:ser>
        <c:dLbls>
          <c:showLegendKey val="0"/>
          <c:showVal val="0"/>
          <c:showCatName val="0"/>
          <c:showSerName val="0"/>
          <c:showPercent val="0"/>
          <c:showBubbleSize val="0"/>
        </c:dLbls>
        <c:gapWidth val="150"/>
        <c:axId val="237262928"/>
        <c:axId val="23726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3CA2-4BD1-9736-A1CA9CC26D11}"/>
            </c:ext>
          </c:extLst>
        </c:ser>
        <c:dLbls>
          <c:showLegendKey val="0"/>
          <c:showVal val="0"/>
          <c:showCatName val="0"/>
          <c:showSerName val="0"/>
          <c:showPercent val="0"/>
          <c:showBubbleSize val="0"/>
        </c:dLbls>
        <c:marker val="1"/>
        <c:smooth val="0"/>
        <c:axId val="237262928"/>
        <c:axId val="237263320"/>
      </c:lineChart>
      <c:dateAx>
        <c:axId val="237262928"/>
        <c:scaling>
          <c:orientation val="minMax"/>
        </c:scaling>
        <c:delete val="1"/>
        <c:axPos val="b"/>
        <c:numFmt formatCode="ge" sourceLinked="1"/>
        <c:majorTickMark val="none"/>
        <c:minorTickMark val="none"/>
        <c:tickLblPos val="none"/>
        <c:crossAx val="237263320"/>
        <c:crosses val="autoZero"/>
        <c:auto val="1"/>
        <c:lblOffset val="100"/>
        <c:baseTimeUnit val="years"/>
      </c:dateAx>
      <c:valAx>
        <c:axId val="237263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26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291.01</c:v>
                </c:pt>
                <c:pt idx="1">
                  <c:v>396.36</c:v>
                </c:pt>
                <c:pt idx="2">
                  <c:v>155.47</c:v>
                </c:pt>
                <c:pt idx="3">
                  <c:v>194.77</c:v>
                </c:pt>
                <c:pt idx="4">
                  <c:v>219.76</c:v>
                </c:pt>
              </c:numCache>
            </c:numRef>
          </c:val>
          <c:extLst>
            <c:ext xmlns:c16="http://schemas.microsoft.com/office/drawing/2014/chart" uri="{C3380CC4-5D6E-409C-BE32-E72D297353CC}">
              <c16:uniqueId val="{00000000-B384-41A7-901E-A4AEF1137F2D}"/>
            </c:ext>
          </c:extLst>
        </c:ser>
        <c:dLbls>
          <c:showLegendKey val="0"/>
          <c:showVal val="0"/>
          <c:showCatName val="0"/>
          <c:showSerName val="0"/>
          <c:showPercent val="0"/>
          <c:showBubbleSize val="0"/>
        </c:dLbls>
        <c:gapWidth val="150"/>
        <c:axId val="237264496"/>
        <c:axId val="23726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B384-41A7-901E-A4AEF1137F2D}"/>
            </c:ext>
          </c:extLst>
        </c:ser>
        <c:dLbls>
          <c:showLegendKey val="0"/>
          <c:showVal val="0"/>
          <c:showCatName val="0"/>
          <c:showSerName val="0"/>
          <c:showPercent val="0"/>
          <c:showBubbleSize val="0"/>
        </c:dLbls>
        <c:marker val="1"/>
        <c:smooth val="0"/>
        <c:axId val="237264496"/>
        <c:axId val="237264888"/>
      </c:lineChart>
      <c:dateAx>
        <c:axId val="237264496"/>
        <c:scaling>
          <c:orientation val="minMax"/>
        </c:scaling>
        <c:delete val="1"/>
        <c:axPos val="b"/>
        <c:numFmt formatCode="ge" sourceLinked="1"/>
        <c:majorTickMark val="none"/>
        <c:minorTickMark val="none"/>
        <c:tickLblPos val="none"/>
        <c:crossAx val="237264888"/>
        <c:crosses val="autoZero"/>
        <c:auto val="1"/>
        <c:lblOffset val="100"/>
        <c:baseTimeUnit val="years"/>
      </c:dateAx>
      <c:valAx>
        <c:axId val="23726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26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221.37</c:v>
                </c:pt>
                <c:pt idx="1">
                  <c:v>217.6</c:v>
                </c:pt>
                <c:pt idx="2">
                  <c:v>261.14999999999998</c:v>
                </c:pt>
                <c:pt idx="3">
                  <c:v>261.20999999999998</c:v>
                </c:pt>
                <c:pt idx="4">
                  <c:v>258.72000000000003</c:v>
                </c:pt>
              </c:numCache>
            </c:numRef>
          </c:val>
          <c:extLst>
            <c:ext xmlns:c16="http://schemas.microsoft.com/office/drawing/2014/chart" uri="{C3380CC4-5D6E-409C-BE32-E72D297353CC}">
              <c16:uniqueId val="{00000000-B6D8-4FC9-A08C-4120257D3243}"/>
            </c:ext>
          </c:extLst>
        </c:ser>
        <c:dLbls>
          <c:showLegendKey val="0"/>
          <c:showVal val="0"/>
          <c:showCatName val="0"/>
          <c:showSerName val="0"/>
          <c:showPercent val="0"/>
          <c:showBubbleSize val="0"/>
        </c:dLbls>
        <c:gapWidth val="150"/>
        <c:axId val="237262536"/>
        <c:axId val="2372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B6D8-4FC9-A08C-4120257D3243}"/>
            </c:ext>
          </c:extLst>
        </c:ser>
        <c:dLbls>
          <c:showLegendKey val="0"/>
          <c:showVal val="0"/>
          <c:showCatName val="0"/>
          <c:showSerName val="0"/>
          <c:showPercent val="0"/>
          <c:showBubbleSize val="0"/>
        </c:dLbls>
        <c:marker val="1"/>
        <c:smooth val="0"/>
        <c:axId val="237262536"/>
        <c:axId val="237262144"/>
      </c:lineChart>
      <c:dateAx>
        <c:axId val="237262536"/>
        <c:scaling>
          <c:orientation val="minMax"/>
        </c:scaling>
        <c:delete val="1"/>
        <c:axPos val="b"/>
        <c:numFmt formatCode="ge" sourceLinked="1"/>
        <c:majorTickMark val="none"/>
        <c:minorTickMark val="none"/>
        <c:tickLblPos val="none"/>
        <c:crossAx val="237262144"/>
        <c:crosses val="autoZero"/>
        <c:auto val="1"/>
        <c:lblOffset val="100"/>
        <c:baseTimeUnit val="years"/>
      </c:dateAx>
      <c:valAx>
        <c:axId val="23726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2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96.1</c:v>
                </c:pt>
                <c:pt idx="1">
                  <c:v>95.73</c:v>
                </c:pt>
                <c:pt idx="2">
                  <c:v>102.03</c:v>
                </c:pt>
                <c:pt idx="3">
                  <c:v>104.1</c:v>
                </c:pt>
                <c:pt idx="4">
                  <c:v>102.59</c:v>
                </c:pt>
              </c:numCache>
            </c:numRef>
          </c:val>
          <c:extLst>
            <c:ext xmlns:c16="http://schemas.microsoft.com/office/drawing/2014/chart" uri="{C3380CC4-5D6E-409C-BE32-E72D297353CC}">
              <c16:uniqueId val="{00000000-3F3F-4D9C-9E60-CE5B388635C1}"/>
            </c:ext>
          </c:extLst>
        </c:ser>
        <c:dLbls>
          <c:showLegendKey val="0"/>
          <c:showVal val="0"/>
          <c:showCatName val="0"/>
          <c:showSerName val="0"/>
          <c:showPercent val="0"/>
          <c:showBubbleSize val="0"/>
        </c:dLbls>
        <c:gapWidth val="150"/>
        <c:axId val="237631936"/>
        <c:axId val="23763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3F3F-4D9C-9E60-CE5B388635C1}"/>
            </c:ext>
          </c:extLst>
        </c:ser>
        <c:dLbls>
          <c:showLegendKey val="0"/>
          <c:showVal val="0"/>
          <c:showCatName val="0"/>
          <c:showSerName val="0"/>
          <c:showPercent val="0"/>
          <c:showBubbleSize val="0"/>
        </c:dLbls>
        <c:marker val="1"/>
        <c:smooth val="0"/>
        <c:axId val="237631936"/>
        <c:axId val="237632328"/>
      </c:lineChart>
      <c:dateAx>
        <c:axId val="237631936"/>
        <c:scaling>
          <c:orientation val="minMax"/>
        </c:scaling>
        <c:delete val="1"/>
        <c:axPos val="b"/>
        <c:numFmt formatCode="ge" sourceLinked="1"/>
        <c:majorTickMark val="none"/>
        <c:minorTickMark val="none"/>
        <c:tickLblPos val="none"/>
        <c:crossAx val="237632328"/>
        <c:crosses val="autoZero"/>
        <c:auto val="1"/>
        <c:lblOffset val="100"/>
        <c:baseTimeUnit val="years"/>
      </c:dateAx>
      <c:valAx>
        <c:axId val="23763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251.74</c:v>
                </c:pt>
                <c:pt idx="1">
                  <c:v>253</c:v>
                </c:pt>
                <c:pt idx="2">
                  <c:v>236.98</c:v>
                </c:pt>
                <c:pt idx="3">
                  <c:v>233.08</c:v>
                </c:pt>
                <c:pt idx="4">
                  <c:v>236.02</c:v>
                </c:pt>
              </c:numCache>
            </c:numRef>
          </c:val>
          <c:extLst>
            <c:ext xmlns:c16="http://schemas.microsoft.com/office/drawing/2014/chart" uri="{C3380CC4-5D6E-409C-BE32-E72D297353CC}">
              <c16:uniqueId val="{00000000-F7E6-49B5-B345-2D8FA72CAFA7}"/>
            </c:ext>
          </c:extLst>
        </c:ser>
        <c:dLbls>
          <c:showLegendKey val="0"/>
          <c:showVal val="0"/>
          <c:showCatName val="0"/>
          <c:showSerName val="0"/>
          <c:showPercent val="0"/>
          <c:showBubbleSize val="0"/>
        </c:dLbls>
        <c:gapWidth val="150"/>
        <c:axId val="237633504"/>
        <c:axId val="23763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F7E6-49B5-B345-2D8FA72CAFA7}"/>
            </c:ext>
          </c:extLst>
        </c:ser>
        <c:dLbls>
          <c:showLegendKey val="0"/>
          <c:showVal val="0"/>
          <c:showCatName val="0"/>
          <c:showSerName val="0"/>
          <c:showPercent val="0"/>
          <c:showBubbleSize val="0"/>
        </c:dLbls>
        <c:marker val="1"/>
        <c:smooth val="0"/>
        <c:axId val="237633504"/>
        <c:axId val="237633896"/>
      </c:lineChart>
      <c:dateAx>
        <c:axId val="237633504"/>
        <c:scaling>
          <c:orientation val="minMax"/>
        </c:scaling>
        <c:delete val="1"/>
        <c:axPos val="b"/>
        <c:numFmt formatCode="ge" sourceLinked="1"/>
        <c:majorTickMark val="none"/>
        <c:minorTickMark val="none"/>
        <c:tickLblPos val="none"/>
        <c:crossAx val="237633896"/>
        <c:crosses val="autoZero"/>
        <c:auto val="1"/>
        <c:lblOffset val="100"/>
        <c:baseTimeUnit val="years"/>
      </c:dateAx>
      <c:valAx>
        <c:axId val="23763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5" zoomScaleNormal="100" zoomScaleSheetLayoutView="85" workbookViewId="0">
      <selection activeCell="CC68" sqref="CC6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木更津市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134646</v>
      </c>
      <c r="AM8" s="61"/>
      <c r="AN8" s="61"/>
      <c r="AO8" s="61"/>
      <c r="AP8" s="61"/>
      <c r="AQ8" s="61"/>
      <c r="AR8" s="61"/>
      <c r="AS8" s="61"/>
      <c r="AT8" s="51">
        <f>データ!$S$6</f>
        <v>138.94999999999999</v>
      </c>
      <c r="AU8" s="52"/>
      <c r="AV8" s="52"/>
      <c r="AW8" s="52"/>
      <c r="AX8" s="52"/>
      <c r="AY8" s="52"/>
      <c r="AZ8" s="52"/>
      <c r="BA8" s="52"/>
      <c r="BB8" s="53">
        <f>データ!$T$6</f>
        <v>969.02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66.78</v>
      </c>
      <c r="J10" s="52"/>
      <c r="K10" s="52"/>
      <c r="L10" s="52"/>
      <c r="M10" s="52"/>
      <c r="N10" s="52"/>
      <c r="O10" s="64"/>
      <c r="P10" s="53">
        <f>データ!$P$6</f>
        <v>99.73</v>
      </c>
      <c r="Q10" s="53"/>
      <c r="R10" s="53"/>
      <c r="S10" s="53"/>
      <c r="T10" s="53"/>
      <c r="U10" s="53"/>
      <c r="V10" s="53"/>
      <c r="W10" s="61">
        <f>データ!$Q$6</f>
        <v>4212</v>
      </c>
      <c r="X10" s="61"/>
      <c r="Y10" s="61"/>
      <c r="Z10" s="61"/>
      <c r="AA10" s="61"/>
      <c r="AB10" s="61"/>
      <c r="AC10" s="61"/>
      <c r="AD10" s="2"/>
      <c r="AE10" s="2"/>
      <c r="AF10" s="2"/>
      <c r="AG10" s="2"/>
      <c r="AH10" s="5"/>
      <c r="AI10" s="5"/>
      <c r="AJ10" s="5"/>
      <c r="AK10" s="5"/>
      <c r="AL10" s="61">
        <f>データ!$U$6</f>
        <v>134227</v>
      </c>
      <c r="AM10" s="61"/>
      <c r="AN10" s="61"/>
      <c r="AO10" s="61"/>
      <c r="AP10" s="61"/>
      <c r="AQ10" s="61"/>
      <c r="AR10" s="61"/>
      <c r="AS10" s="61"/>
      <c r="AT10" s="51">
        <f>データ!$V$6</f>
        <v>138.94999999999999</v>
      </c>
      <c r="AU10" s="52"/>
      <c r="AV10" s="52"/>
      <c r="AW10" s="52"/>
      <c r="AX10" s="52"/>
      <c r="AY10" s="52"/>
      <c r="AZ10" s="52"/>
      <c r="BA10" s="52"/>
      <c r="BB10" s="53">
        <f>データ!$W$6</f>
        <v>966.01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122068</v>
      </c>
      <c r="D6" s="34">
        <f t="shared" si="3"/>
        <v>46</v>
      </c>
      <c r="E6" s="34">
        <f t="shared" si="3"/>
        <v>1</v>
      </c>
      <c r="F6" s="34">
        <f t="shared" si="3"/>
        <v>0</v>
      </c>
      <c r="G6" s="34">
        <f t="shared" si="3"/>
        <v>1</v>
      </c>
      <c r="H6" s="34" t="str">
        <f t="shared" si="3"/>
        <v>千葉県　木更津市</v>
      </c>
      <c r="I6" s="34" t="str">
        <f t="shared" si="3"/>
        <v>法適用</v>
      </c>
      <c r="J6" s="34" t="str">
        <f t="shared" si="3"/>
        <v>水道事業</v>
      </c>
      <c r="K6" s="34" t="str">
        <f t="shared" si="3"/>
        <v>末端給水事業</v>
      </c>
      <c r="L6" s="34" t="str">
        <f t="shared" si="3"/>
        <v>A3</v>
      </c>
      <c r="M6" s="34">
        <f t="shared" si="3"/>
        <v>0</v>
      </c>
      <c r="N6" s="35" t="str">
        <f t="shared" si="3"/>
        <v>-</v>
      </c>
      <c r="O6" s="35">
        <f t="shared" si="3"/>
        <v>66.78</v>
      </c>
      <c r="P6" s="35">
        <f t="shared" si="3"/>
        <v>99.73</v>
      </c>
      <c r="Q6" s="35">
        <f t="shared" si="3"/>
        <v>4212</v>
      </c>
      <c r="R6" s="35">
        <f t="shared" si="3"/>
        <v>134646</v>
      </c>
      <c r="S6" s="35">
        <f t="shared" si="3"/>
        <v>138.94999999999999</v>
      </c>
      <c r="T6" s="35">
        <f t="shared" si="3"/>
        <v>969.02</v>
      </c>
      <c r="U6" s="35">
        <f t="shared" si="3"/>
        <v>134227</v>
      </c>
      <c r="V6" s="35">
        <f t="shared" si="3"/>
        <v>138.94999999999999</v>
      </c>
      <c r="W6" s="35">
        <f t="shared" si="3"/>
        <v>966.01</v>
      </c>
      <c r="X6" s="36">
        <f>IF(X7="",NA(),X7)</f>
        <v>105.43</v>
      </c>
      <c r="Y6" s="36">
        <f t="shared" ref="Y6:AG6" si="4">IF(Y7="",NA(),Y7)</f>
        <v>105.19</v>
      </c>
      <c r="Z6" s="36">
        <f t="shared" si="4"/>
        <v>111.57</v>
      </c>
      <c r="AA6" s="36">
        <f t="shared" si="4"/>
        <v>112.55</v>
      </c>
      <c r="AB6" s="36">
        <f t="shared" si="4"/>
        <v>111.08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291.01</v>
      </c>
      <c r="AU6" s="36">
        <f t="shared" ref="AU6:BC6" si="6">IF(AU7="",NA(),AU7)</f>
        <v>396.36</v>
      </c>
      <c r="AV6" s="36">
        <f t="shared" si="6"/>
        <v>155.47</v>
      </c>
      <c r="AW6" s="36">
        <f t="shared" si="6"/>
        <v>194.77</v>
      </c>
      <c r="AX6" s="36">
        <f t="shared" si="6"/>
        <v>219.76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221.37</v>
      </c>
      <c r="BF6" s="36">
        <f t="shared" ref="BF6:BN6" si="7">IF(BF7="",NA(),BF7)</f>
        <v>217.6</v>
      </c>
      <c r="BG6" s="36">
        <f t="shared" si="7"/>
        <v>261.14999999999998</v>
      </c>
      <c r="BH6" s="36">
        <f t="shared" si="7"/>
        <v>261.20999999999998</v>
      </c>
      <c r="BI6" s="36">
        <f t="shared" si="7"/>
        <v>258.72000000000003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96.1</v>
      </c>
      <c r="BQ6" s="36">
        <f t="shared" ref="BQ6:BY6" si="8">IF(BQ7="",NA(),BQ7)</f>
        <v>95.73</v>
      </c>
      <c r="BR6" s="36">
        <f t="shared" si="8"/>
        <v>102.03</v>
      </c>
      <c r="BS6" s="36">
        <f t="shared" si="8"/>
        <v>104.1</v>
      </c>
      <c r="BT6" s="36">
        <f t="shared" si="8"/>
        <v>102.59</v>
      </c>
      <c r="BU6" s="36">
        <f t="shared" si="8"/>
        <v>100.16</v>
      </c>
      <c r="BV6" s="36">
        <f t="shared" si="8"/>
        <v>100.07</v>
      </c>
      <c r="BW6" s="36">
        <f t="shared" si="8"/>
        <v>106.22</v>
      </c>
      <c r="BX6" s="36">
        <f t="shared" si="8"/>
        <v>106.69</v>
      </c>
      <c r="BY6" s="36">
        <f t="shared" si="8"/>
        <v>106.52</v>
      </c>
      <c r="BZ6" s="35" t="str">
        <f>IF(BZ7="","",IF(BZ7="-","【-】","【"&amp;SUBSTITUTE(TEXT(BZ7,"#,##0.00"),"-","△")&amp;"】"))</f>
        <v>【105.59】</v>
      </c>
      <c r="CA6" s="36">
        <f>IF(CA7="",NA(),CA7)</f>
        <v>251.74</v>
      </c>
      <c r="CB6" s="36">
        <f t="shared" ref="CB6:CJ6" si="9">IF(CB7="",NA(),CB7)</f>
        <v>253</v>
      </c>
      <c r="CC6" s="36">
        <f t="shared" si="9"/>
        <v>236.98</v>
      </c>
      <c r="CD6" s="36">
        <f t="shared" si="9"/>
        <v>233.08</v>
      </c>
      <c r="CE6" s="36">
        <f t="shared" si="9"/>
        <v>236.02</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68.61</v>
      </c>
      <c r="CM6" s="36">
        <f t="shared" ref="CM6:CU6" si="10">IF(CM7="",NA(),CM7)</f>
        <v>67.86</v>
      </c>
      <c r="CN6" s="36">
        <f t="shared" si="10"/>
        <v>66.959999999999994</v>
      </c>
      <c r="CO6" s="36">
        <f t="shared" si="10"/>
        <v>64.45</v>
      </c>
      <c r="CP6" s="36">
        <f t="shared" si="10"/>
        <v>63.24</v>
      </c>
      <c r="CQ6" s="36">
        <f t="shared" si="10"/>
        <v>62.5</v>
      </c>
      <c r="CR6" s="36">
        <f t="shared" si="10"/>
        <v>62.45</v>
      </c>
      <c r="CS6" s="36">
        <f t="shared" si="10"/>
        <v>62.12</v>
      </c>
      <c r="CT6" s="36">
        <f t="shared" si="10"/>
        <v>62.26</v>
      </c>
      <c r="CU6" s="36">
        <f t="shared" si="10"/>
        <v>62.1</v>
      </c>
      <c r="CV6" s="35" t="str">
        <f>IF(CV7="","",IF(CV7="-","【-】","【"&amp;SUBSTITUTE(TEXT(CV7,"#,##0.00"),"-","△")&amp;"】"))</f>
        <v>【59.94】</v>
      </c>
      <c r="CW6" s="36">
        <f>IF(CW7="",NA(),CW7)</f>
        <v>81.83</v>
      </c>
      <c r="CX6" s="36">
        <f t="shared" ref="CX6:DF6" si="11">IF(CX7="",NA(),CX7)</f>
        <v>83.19</v>
      </c>
      <c r="CY6" s="36">
        <f t="shared" si="11"/>
        <v>83.49</v>
      </c>
      <c r="CZ6" s="36">
        <f t="shared" si="11"/>
        <v>82.51</v>
      </c>
      <c r="DA6" s="36">
        <f t="shared" si="11"/>
        <v>84.06</v>
      </c>
      <c r="DB6" s="36">
        <f t="shared" si="11"/>
        <v>89.62</v>
      </c>
      <c r="DC6" s="36">
        <f t="shared" si="11"/>
        <v>89.76</v>
      </c>
      <c r="DD6" s="36">
        <f t="shared" si="11"/>
        <v>89.45</v>
      </c>
      <c r="DE6" s="36">
        <f t="shared" si="11"/>
        <v>89.5</v>
      </c>
      <c r="DF6" s="36">
        <f t="shared" si="11"/>
        <v>89.52</v>
      </c>
      <c r="DG6" s="35" t="str">
        <f>IF(DG7="","",IF(DG7="-","【-】","【"&amp;SUBSTITUTE(TEXT(DG7,"#,##0.00"),"-","△")&amp;"】"))</f>
        <v>【90.22】</v>
      </c>
      <c r="DH6" s="36">
        <f>IF(DH7="",NA(),DH7)</f>
        <v>43.07</v>
      </c>
      <c r="DI6" s="36">
        <f t="shared" ref="DI6:DQ6" si="12">IF(DI7="",NA(),DI7)</f>
        <v>43.91</v>
      </c>
      <c r="DJ6" s="36">
        <f t="shared" si="12"/>
        <v>43.25</v>
      </c>
      <c r="DK6" s="36">
        <f t="shared" si="12"/>
        <v>42.26</v>
      </c>
      <c r="DL6" s="36">
        <f t="shared" si="12"/>
        <v>43.38</v>
      </c>
      <c r="DM6" s="36">
        <f t="shared" si="12"/>
        <v>40.21</v>
      </c>
      <c r="DN6" s="36">
        <f t="shared" si="12"/>
        <v>41.12</v>
      </c>
      <c r="DO6" s="36">
        <f t="shared" si="12"/>
        <v>44.91</v>
      </c>
      <c r="DP6" s="36">
        <f t="shared" si="12"/>
        <v>45.89</v>
      </c>
      <c r="DQ6" s="36">
        <f t="shared" si="12"/>
        <v>46.58</v>
      </c>
      <c r="DR6" s="35" t="str">
        <f>IF(DR7="","",IF(DR7="-","【-】","【"&amp;SUBSTITUTE(TEXT(DR7,"#,##0.00"),"-","△")&amp;"】"))</f>
        <v>【47.91】</v>
      </c>
      <c r="DS6" s="36">
        <f>IF(DS7="",NA(),DS7)</f>
        <v>23.74</v>
      </c>
      <c r="DT6" s="36">
        <f t="shared" ref="DT6:EB6" si="13">IF(DT7="",NA(),DT7)</f>
        <v>23.08</v>
      </c>
      <c r="DU6" s="36">
        <f t="shared" si="13"/>
        <v>24.99</v>
      </c>
      <c r="DV6" s="36">
        <f t="shared" si="13"/>
        <v>27.07</v>
      </c>
      <c r="DW6" s="36">
        <f t="shared" si="13"/>
        <v>30.26</v>
      </c>
      <c r="DX6" s="36">
        <f t="shared" si="13"/>
        <v>10.19</v>
      </c>
      <c r="DY6" s="36">
        <f t="shared" si="13"/>
        <v>10.9</v>
      </c>
      <c r="DZ6" s="36">
        <f t="shared" si="13"/>
        <v>12.03</v>
      </c>
      <c r="EA6" s="36">
        <f t="shared" si="13"/>
        <v>13.14</v>
      </c>
      <c r="EB6" s="36">
        <f t="shared" si="13"/>
        <v>14.45</v>
      </c>
      <c r="EC6" s="35" t="str">
        <f>IF(EC7="","",IF(EC7="-","【-】","【"&amp;SUBSTITUTE(TEXT(EC7,"#,##0.00"),"-","△")&amp;"】"))</f>
        <v>【15.00】</v>
      </c>
      <c r="ED6" s="36">
        <f>IF(ED7="",NA(),ED7)</f>
        <v>1.79</v>
      </c>
      <c r="EE6" s="36">
        <f t="shared" ref="EE6:EM6" si="14">IF(EE7="",NA(),EE7)</f>
        <v>1.33</v>
      </c>
      <c r="EF6" s="36">
        <f t="shared" si="14"/>
        <v>1.17</v>
      </c>
      <c r="EG6" s="36">
        <f t="shared" si="14"/>
        <v>1.46</v>
      </c>
      <c r="EH6" s="36">
        <f t="shared" si="14"/>
        <v>1.1100000000000001</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122068</v>
      </c>
      <c r="D7" s="38">
        <v>46</v>
      </c>
      <c r="E7" s="38">
        <v>1</v>
      </c>
      <c r="F7" s="38">
        <v>0</v>
      </c>
      <c r="G7" s="38">
        <v>1</v>
      </c>
      <c r="H7" s="38" t="s">
        <v>105</v>
      </c>
      <c r="I7" s="38" t="s">
        <v>106</v>
      </c>
      <c r="J7" s="38" t="s">
        <v>107</v>
      </c>
      <c r="K7" s="38" t="s">
        <v>108</v>
      </c>
      <c r="L7" s="38" t="s">
        <v>109</v>
      </c>
      <c r="M7" s="38"/>
      <c r="N7" s="39" t="s">
        <v>110</v>
      </c>
      <c r="O7" s="39">
        <v>66.78</v>
      </c>
      <c r="P7" s="39">
        <v>99.73</v>
      </c>
      <c r="Q7" s="39">
        <v>4212</v>
      </c>
      <c r="R7" s="39">
        <v>134646</v>
      </c>
      <c r="S7" s="39">
        <v>138.94999999999999</v>
      </c>
      <c r="T7" s="39">
        <v>969.02</v>
      </c>
      <c r="U7" s="39">
        <v>134227</v>
      </c>
      <c r="V7" s="39">
        <v>138.94999999999999</v>
      </c>
      <c r="W7" s="39">
        <v>966.01</v>
      </c>
      <c r="X7" s="39">
        <v>105.43</v>
      </c>
      <c r="Y7" s="39">
        <v>105.19</v>
      </c>
      <c r="Z7" s="39">
        <v>111.57</v>
      </c>
      <c r="AA7" s="39">
        <v>112.55</v>
      </c>
      <c r="AB7" s="39">
        <v>111.08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291.01</v>
      </c>
      <c r="AU7" s="39">
        <v>396.36</v>
      </c>
      <c r="AV7" s="39">
        <v>155.47</v>
      </c>
      <c r="AW7" s="39">
        <v>194.77</v>
      </c>
      <c r="AX7" s="39">
        <v>219.76</v>
      </c>
      <c r="AY7" s="39">
        <v>633.30999999999995</v>
      </c>
      <c r="AZ7" s="39">
        <v>648.09</v>
      </c>
      <c r="BA7" s="39">
        <v>344.19</v>
      </c>
      <c r="BB7" s="39">
        <v>352.05</v>
      </c>
      <c r="BC7" s="39">
        <v>349.04</v>
      </c>
      <c r="BD7" s="39">
        <v>262.87</v>
      </c>
      <c r="BE7" s="39">
        <v>221.37</v>
      </c>
      <c r="BF7" s="39">
        <v>217.6</v>
      </c>
      <c r="BG7" s="39">
        <v>261.14999999999998</v>
      </c>
      <c r="BH7" s="39">
        <v>261.20999999999998</v>
      </c>
      <c r="BI7" s="39">
        <v>258.72000000000003</v>
      </c>
      <c r="BJ7" s="39">
        <v>257.41000000000003</v>
      </c>
      <c r="BK7" s="39">
        <v>253.86</v>
      </c>
      <c r="BL7" s="39">
        <v>252.09</v>
      </c>
      <c r="BM7" s="39">
        <v>250.76</v>
      </c>
      <c r="BN7" s="39">
        <v>254.54</v>
      </c>
      <c r="BO7" s="39">
        <v>270.87</v>
      </c>
      <c r="BP7" s="39">
        <v>96.1</v>
      </c>
      <c r="BQ7" s="39">
        <v>95.73</v>
      </c>
      <c r="BR7" s="39">
        <v>102.03</v>
      </c>
      <c r="BS7" s="39">
        <v>104.1</v>
      </c>
      <c r="BT7" s="39">
        <v>102.59</v>
      </c>
      <c r="BU7" s="39">
        <v>100.16</v>
      </c>
      <c r="BV7" s="39">
        <v>100.07</v>
      </c>
      <c r="BW7" s="39">
        <v>106.22</v>
      </c>
      <c r="BX7" s="39">
        <v>106.69</v>
      </c>
      <c r="BY7" s="39">
        <v>106.52</v>
      </c>
      <c r="BZ7" s="39">
        <v>105.59</v>
      </c>
      <c r="CA7" s="39">
        <v>251.74</v>
      </c>
      <c r="CB7" s="39">
        <v>253</v>
      </c>
      <c r="CC7" s="39">
        <v>236.98</v>
      </c>
      <c r="CD7" s="39">
        <v>233.08</v>
      </c>
      <c r="CE7" s="39">
        <v>236.02</v>
      </c>
      <c r="CF7" s="39">
        <v>166.17</v>
      </c>
      <c r="CG7" s="39">
        <v>164.93</v>
      </c>
      <c r="CH7" s="39">
        <v>155.22999999999999</v>
      </c>
      <c r="CI7" s="39">
        <v>154.91999999999999</v>
      </c>
      <c r="CJ7" s="39">
        <v>155.80000000000001</v>
      </c>
      <c r="CK7" s="39">
        <v>163.27000000000001</v>
      </c>
      <c r="CL7" s="39">
        <v>68.61</v>
      </c>
      <c r="CM7" s="39">
        <v>67.86</v>
      </c>
      <c r="CN7" s="39">
        <v>66.959999999999994</v>
      </c>
      <c r="CO7" s="39">
        <v>64.45</v>
      </c>
      <c r="CP7" s="39">
        <v>63.24</v>
      </c>
      <c r="CQ7" s="39">
        <v>62.5</v>
      </c>
      <c r="CR7" s="39">
        <v>62.45</v>
      </c>
      <c r="CS7" s="39">
        <v>62.12</v>
      </c>
      <c r="CT7" s="39">
        <v>62.26</v>
      </c>
      <c r="CU7" s="39">
        <v>62.1</v>
      </c>
      <c r="CV7" s="39">
        <v>59.94</v>
      </c>
      <c r="CW7" s="39">
        <v>81.83</v>
      </c>
      <c r="CX7" s="39">
        <v>83.19</v>
      </c>
      <c r="CY7" s="39">
        <v>83.49</v>
      </c>
      <c r="CZ7" s="39">
        <v>82.51</v>
      </c>
      <c r="DA7" s="39">
        <v>84.06</v>
      </c>
      <c r="DB7" s="39">
        <v>89.62</v>
      </c>
      <c r="DC7" s="39">
        <v>89.76</v>
      </c>
      <c r="DD7" s="39">
        <v>89.45</v>
      </c>
      <c r="DE7" s="39">
        <v>89.5</v>
      </c>
      <c r="DF7" s="39">
        <v>89.52</v>
      </c>
      <c r="DG7" s="39">
        <v>90.22</v>
      </c>
      <c r="DH7" s="39">
        <v>43.07</v>
      </c>
      <c r="DI7" s="39">
        <v>43.91</v>
      </c>
      <c r="DJ7" s="39">
        <v>43.25</v>
      </c>
      <c r="DK7" s="39">
        <v>42.26</v>
      </c>
      <c r="DL7" s="39">
        <v>43.38</v>
      </c>
      <c r="DM7" s="39">
        <v>40.21</v>
      </c>
      <c r="DN7" s="39">
        <v>41.12</v>
      </c>
      <c r="DO7" s="39">
        <v>44.91</v>
      </c>
      <c r="DP7" s="39">
        <v>45.89</v>
      </c>
      <c r="DQ7" s="39">
        <v>46.58</v>
      </c>
      <c r="DR7" s="39">
        <v>47.91</v>
      </c>
      <c r="DS7" s="39">
        <v>23.74</v>
      </c>
      <c r="DT7" s="39">
        <v>23.08</v>
      </c>
      <c r="DU7" s="39">
        <v>24.99</v>
      </c>
      <c r="DV7" s="39">
        <v>27.07</v>
      </c>
      <c r="DW7" s="39">
        <v>30.26</v>
      </c>
      <c r="DX7" s="39">
        <v>10.19</v>
      </c>
      <c r="DY7" s="39">
        <v>10.9</v>
      </c>
      <c r="DZ7" s="39">
        <v>12.03</v>
      </c>
      <c r="EA7" s="39">
        <v>13.14</v>
      </c>
      <c r="EB7" s="39">
        <v>14.45</v>
      </c>
      <c r="EC7" s="39">
        <v>15</v>
      </c>
      <c r="ED7" s="39">
        <v>1.79</v>
      </c>
      <c r="EE7" s="39">
        <v>1.33</v>
      </c>
      <c r="EF7" s="39">
        <v>1.17</v>
      </c>
      <c r="EG7" s="39">
        <v>1.46</v>
      </c>
      <c r="EH7" s="39">
        <v>1.1100000000000001</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2018-02-16T07:58:35Z</cp:lastPrinted>
  <dcterms:created xsi:type="dcterms:W3CDTF">2017-12-25T01:25:34Z</dcterms:created>
  <dcterms:modified xsi:type="dcterms:W3CDTF">2018-02-16T08:01:45Z</dcterms:modified>
  <cp:category/>
</cp:coreProperties>
</file>