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80921_病院\04 団体→県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FH80" i="4" s="1"/>
  <c r="EH7" i="5"/>
  <c r="EG7" i="5"/>
  <c r="HM79" i="4" s="1"/>
  <c r="EF7" i="5"/>
  <c r="EE7" i="5"/>
  <c r="GA79" i="4" s="1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LJ55" i="4" s="1"/>
  <c r="DH7" i="5"/>
  <c r="DG7" i="5"/>
  <c r="KF55" i="4" s="1"/>
  <c r="DE7" i="5"/>
  <c r="DD7" i="5"/>
  <c r="IK56" i="4" s="1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EH55" i="4" s="1"/>
  <c r="CL7" i="5"/>
  <c r="CK7" i="5"/>
  <c r="DD55" i="4" s="1"/>
  <c r="CI7" i="5"/>
  <c r="CH7" i="5"/>
  <c r="BI56" i="4" s="1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LJ33" i="4" s="1"/>
  <c r="BP7" i="5"/>
  <c r="BO7" i="5"/>
  <c r="KF33" i="4" s="1"/>
  <c r="BM7" i="5"/>
  <c r="BL7" i="5"/>
  <c r="IK34" i="4" s="1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EH33" i="4" s="1"/>
  <c r="AT7" i="5"/>
  <c r="AS7" i="5"/>
  <c r="DD33" i="4" s="1"/>
  <c r="AQ7" i="5"/>
  <c r="AP7" i="5"/>
  <c r="BI34" i="4" s="1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AC6" i="5"/>
  <c r="JW10" i="4" s="1"/>
  <c r="AB6" i="5"/>
  <c r="AA6" i="5"/>
  <c r="Z6" i="5"/>
  <c r="Y6" i="5"/>
  <c r="X6" i="5"/>
  <c r="W6" i="5"/>
  <c r="CN12" i="4" s="1"/>
  <c r="V6" i="5"/>
  <c r="U6" i="5"/>
  <c r="B12" i="4" s="1"/>
  <c r="T6" i="5"/>
  <c r="S6" i="5"/>
  <c r="R6" i="5"/>
  <c r="Q6" i="5"/>
  <c r="P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F90" i="4"/>
  <c r="D90" i="4"/>
  <c r="B90" i="4"/>
  <c r="MH80" i="4"/>
  <c r="LO80" i="4"/>
  <c r="KV80" i="4"/>
  <c r="KC80" i="4"/>
  <c r="JJ80" i="4"/>
  <c r="HM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HV56" i="4"/>
  <c r="GR56" i="4"/>
  <c r="FL56" i="4"/>
  <c r="EW56" i="4"/>
  <c r="EH56" i="4"/>
  <c r="DS56" i="4"/>
  <c r="DD56" i="4"/>
  <c r="BX56" i="4"/>
  <c r="AT56" i="4"/>
  <c r="P56" i="4"/>
  <c r="LY55" i="4"/>
  <c r="KU55" i="4"/>
  <c r="IZ55" i="4"/>
  <c r="IK55" i="4"/>
  <c r="HV55" i="4"/>
  <c r="HG55" i="4"/>
  <c r="GR55" i="4"/>
  <c r="EW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HV34" i="4"/>
  <c r="GR34" i="4"/>
  <c r="FL34" i="4"/>
  <c r="EW34" i="4"/>
  <c r="EH34" i="4"/>
  <c r="DS34" i="4"/>
  <c r="DD34" i="4"/>
  <c r="BX34" i="4"/>
  <c r="AT34" i="4"/>
  <c r="P34" i="4"/>
  <c r="LY33" i="4"/>
  <c r="KU33" i="4"/>
  <c r="IZ33" i="4"/>
  <c r="IK33" i="4"/>
  <c r="HV33" i="4"/>
  <c r="HG33" i="4"/>
  <c r="GR33" i="4"/>
  <c r="EW33" i="4"/>
  <c r="DS33" i="4"/>
  <c r="BX33" i="4"/>
  <c r="BI33" i="4"/>
  <c r="AT33" i="4"/>
  <c r="AE33" i="4"/>
  <c r="P33" i="4"/>
  <c r="JW12" i="4"/>
  <c r="EG12" i="4"/>
  <c r="AU12" i="4"/>
  <c r="LP10" i="4"/>
  <c r="ID10" i="4"/>
  <c r="FZ10" i="4"/>
  <c r="EG10" i="4"/>
  <c r="CN10" i="4"/>
  <c r="AU10" i="4"/>
  <c r="B10" i="4"/>
  <c r="LP8" i="4"/>
  <c r="JW8" i="4"/>
  <c r="ID8" i="4"/>
  <c r="CN8" i="4"/>
  <c r="B8" i="4"/>
  <c r="HM78" i="4" l="1"/>
  <c r="FL54" i="4"/>
  <c r="FL32" i="4"/>
  <c r="CS78" i="4"/>
  <c r="BX32" i="4"/>
  <c r="MN54" i="4"/>
  <c r="BX54" i="4"/>
  <c r="MN32" i="4"/>
  <c r="MH78" i="4"/>
  <c r="IZ54" i="4"/>
  <c r="IZ32" i="4"/>
  <c r="C11" i="5"/>
  <c r="D11" i="5"/>
  <c r="E11" i="5"/>
  <c r="B11" i="5"/>
  <c r="AN78" i="4" l="1"/>
  <c r="AE54" i="4"/>
  <c r="AE32" i="4"/>
  <c r="HG32" i="4"/>
  <c r="KU54" i="4"/>
  <c r="KU32" i="4"/>
  <c r="KC78" i="4"/>
  <c r="HG54" i="4"/>
  <c r="FH78" i="4"/>
  <c r="DS54" i="4"/>
  <c r="DS32" i="4"/>
  <c r="EO78" i="4"/>
  <c r="DD54" i="4"/>
  <c r="DD32" i="4"/>
  <c r="P54" i="4"/>
  <c r="U78" i="4"/>
  <c r="P32" i="4"/>
  <c r="KF54" i="4"/>
  <c r="KF32" i="4"/>
  <c r="JJ78" i="4"/>
  <c r="GR54" i="4"/>
  <c r="GR32" i="4"/>
  <c r="LO78" i="4"/>
  <c r="IK54" i="4"/>
  <c r="IK32" i="4"/>
  <c r="EW54" i="4"/>
  <c r="GT78" i="4"/>
  <c r="EW32" i="4"/>
  <c r="BI32" i="4"/>
  <c r="BZ78" i="4"/>
  <c r="BI54" i="4"/>
  <c r="LY54" i="4"/>
  <c r="LY32" i="4"/>
  <c r="LJ54" i="4"/>
  <c r="LJ32" i="4"/>
  <c r="KV78" i="4"/>
  <c r="HV54" i="4"/>
  <c r="HV32" i="4"/>
  <c r="GA78" i="4"/>
  <c r="EH54" i="4"/>
  <c r="BG78" i="4"/>
  <c r="AT54" i="4"/>
  <c r="AT32" i="4"/>
  <c r="EH32" i="4"/>
</calcChain>
</file>

<file path=xl/sharedStrings.xml><?xml version="1.0" encoding="utf-8"?>
<sst xmlns="http://schemas.openxmlformats.org/spreadsheetml/2006/main" count="287" uniqueCount="148">
  <si>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</si>
  <si>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</si>
  <si>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</si>
  <si>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</si>
  <si>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</si>
  <si>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</si>
  <si>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</si>
  <si>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</si>
  <si>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</si>
  <si>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</si>
  <si>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</si>
  <si>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</si>
  <si>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</si>
  <si>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</si>
  <si>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</si>
  <si>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</si>
  <si>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</si>
  <si>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</si>
  <si>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</si>
  <si>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</si>
  <si>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</si>
  <si>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</si>
  <si>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</si>
  <si>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</si>
  <si>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</si>
  <si>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</si>
  <si>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</si>
  <si>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</si>
  <si>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</si>
  <si>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</si>
  <si>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</si>
  <si>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</si>
  <si>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</si>
  <si>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</si>
  <si>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</si>
  <si>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</si>
  <si>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</si>
  <si>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</si>
  <si>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</si>
  <si>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</si>
  <si>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</si>
  <si>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</si>
  <si>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</si>
  <si>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</si>
  <si>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</si>
  <si>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</si>
  <si>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</si>
  <si>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</si>
  <si>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</si>
  <si>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</si>
  <si>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</si>
  <si>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</si>
  <si>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</si>
  <si>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</si>
  <si>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</si>
  <si>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</si>
  <si>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</si>
  <si>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</si>
  <si>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</si>
  <si>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</si>
  <si>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</si>
  <si>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</si>
  <si>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</si>
  <si>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</si>
  <si>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</si>
  <si>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</si>
  <si>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</si>
  <si>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</si>
  <si>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</si>
  <si>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</si>
  <si>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</si>
  <si>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</si>
  <si>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</si>
  <si>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</si>
  <si>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</si>
  <si>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</si>
  <si>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</si>
  <si>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</si>
  <si>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</si>
  <si>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</si>
  <si>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</si>
  <si>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</si>
  <si>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</si>
  <si>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</si>
  <si>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</si>
  <si>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</si>
  <si>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</si>
  <si>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</si>
  <si>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</si>
  <si>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</si>
  <si>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</si>
  <si>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</si>
  <si>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</si>
  <si>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</si>
  <si>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</si>
  <si>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</si>
  <si>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</si>
  <si>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</si>
  <si>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</si>
  <si>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</si>
  <si>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</si>
  <si>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</si>
  <si>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</si>
  <si>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</si>
  <si>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</si>
  <si>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</si>
  <si>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</si>
  <si>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</si>
  <si>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</si>
  <si>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</si>
  <si>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</si>
  <si>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</si>
  <si>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</si>
  <si>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</si>
  <si>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</si>
  <si>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</si>
  <si>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</si>
  <si>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</si>
  <si>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</si>
  <si>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</si>
  <si>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</si>
  <si>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</si>
  <si>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</si>
  <si>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千葉県</t>
  </si>
  <si>
    <t>松戸市</t>
  </si>
  <si>
    <t>国保松戸市立病院</t>
  </si>
  <si>
    <t>条例全部</t>
  </si>
  <si>
    <t>病院事業</t>
  </si>
  <si>
    <t>一般病院</t>
  </si>
  <si>
    <t>500床以上</t>
  </si>
  <si>
    <t>直営</t>
  </si>
  <si>
    <t>対象</t>
  </si>
  <si>
    <t>ド I 未 訓 ガ</t>
  </si>
  <si>
    <t>救 臨 が 感 災 地</t>
  </si>
  <si>
    <t>非該当</t>
  </si>
  <si>
    <t>７：１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</si>
  <si>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</si>
  <si>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</si>
  <si>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</si>
  <si>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</si>
  <si>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</si>
  <si>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</si>
  <si>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</si>
  <si>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 xml:space="preserve"> 地域の中核病院として、一般診療のほか、高度な先進医療、特定疾患治療の充実を図るとともに、夜間小児急病センターに医師を派遣するなど、市民への良質で安全かつ安心な医療サービスの提供に努めております。</t>
    <rPh sb="1" eb="3">
      <t>チイキ</t>
    </rPh>
    <rPh sb="4" eb="6">
      <t>チュウカク</t>
    </rPh>
    <rPh sb="6" eb="8">
      <t>ビョウイン</t>
    </rPh>
    <rPh sb="12" eb="14">
      <t>イッパン</t>
    </rPh>
    <rPh sb="14" eb="16">
      <t>シンリョウ</t>
    </rPh>
    <rPh sb="20" eb="22">
      <t>コウド</t>
    </rPh>
    <rPh sb="23" eb="25">
      <t>センシン</t>
    </rPh>
    <rPh sb="25" eb="27">
      <t>イリョウ</t>
    </rPh>
    <rPh sb="28" eb="30">
      <t>トクテイ</t>
    </rPh>
    <rPh sb="30" eb="32">
      <t>シッカン</t>
    </rPh>
    <rPh sb="32" eb="34">
      <t>チリョウ</t>
    </rPh>
    <rPh sb="35" eb="37">
      <t>ジュウジツ</t>
    </rPh>
    <rPh sb="38" eb="39">
      <t>ハカ</t>
    </rPh>
    <rPh sb="45" eb="47">
      <t>ヤカン</t>
    </rPh>
    <rPh sb="47" eb="49">
      <t>ショウニ</t>
    </rPh>
    <rPh sb="49" eb="51">
      <t>キュウビョウ</t>
    </rPh>
    <rPh sb="56" eb="58">
      <t>イシ</t>
    </rPh>
    <rPh sb="59" eb="61">
      <t>ハケン</t>
    </rPh>
    <rPh sb="66" eb="68">
      <t>シミン</t>
    </rPh>
    <rPh sb="70" eb="72">
      <t>リョウシツ</t>
    </rPh>
    <rPh sb="73" eb="75">
      <t>アンゼン</t>
    </rPh>
    <rPh sb="77" eb="79">
      <t>アンシン</t>
    </rPh>
    <rPh sb="80" eb="82">
      <t>イリョウ</t>
    </rPh>
    <rPh sb="87" eb="89">
      <t>テイキョウ</t>
    </rPh>
    <rPh sb="90" eb="91">
      <t>ツト</t>
    </rPh>
    <phoneticPr fontId="5"/>
  </si>
  <si>
    <t xml:space="preserve"> 平成29年12月27日に松戸市千駄堀地区へ新病院建設・移転の予定である。建物が新築されることと、移転に伴い医療器械を大幅に更新する予定である。</t>
    <rPh sb="1" eb="3">
      <t>ヘイセイ</t>
    </rPh>
    <rPh sb="5" eb="6">
      <t>ネン</t>
    </rPh>
    <rPh sb="8" eb="9">
      <t>ガツ</t>
    </rPh>
    <rPh sb="11" eb="12">
      <t>ニチ</t>
    </rPh>
    <rPh sb="13" eb="16">
      <t>マツドシ</t>
    </rPh>
    <rPh sb="16" eb="19">
      <t>センダボリ</t>
    </rPh>
    <rPh sb="19" eb="21">
      <t>チク</t>
    </rPh>
    <rPh sb="22" eb="25">
      <t>シンビョウイン</t>
    </rPh>
    <rPh sb="25" eb="27">
      <t>ケンセツ</t>
    </rPh>
    <rPh sb="28" eb="30">
      <t>イテン</t>
    </rPh>
    <rPh sb="31" eb="33">
      <t>ヨテイ</t>
    </rPh>
    <rPh sb="37" eb="39">
      <t>タテモノ</t>
    </rPh>
    <rPh sb="40" eb="42">
      <t>シンチク</t>
    </rPh>
    <rPh sb="49" eb="51">
      <t>イテン</t>
    </rPh>
    <rPh sb="52" eb="53">
      <t>トモナ</t>
    </rPh>
    <rPh sb="54" eb="56">
      <t>イリョウ</t>
    </rPh>
    <rPh sb="56" eb="58">
      <t>キカイ</t>
    </rPh>
    <rPh sb="59" eb="61">
      <t>オオハバ</t>
    </rPh>
    <rPh sb="62" eb="64">
      <t>コウシン</t>
    </rPh>
    <rPh sb="66" eb="68">
      <t>ヨテイ</t>
    </rPh>
    <phoneticPr fontId="5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</si>
  <si>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</si>
  <si>
    <t>　平成29年12月27日に松戸市千駄堀地区の新病院へ移転を予定している。新病院では、救急外来・集中治療病棟・手術室・検査室を医療動線上に配置し、診療体制の大幅な効率化を図る予定である。また、平成28年度で「松戸市病院事業経営計画第１次」が終了することに伴い、次期「松戸市病院事業経営計画第２次」に基づき、経営改善を図っていく所存である。</t>
    <rPh sb="1" eb="3">
      <t>ヘイセイ</t>
    </rPh>
    <rPh sb="5" eb="6">
      <t>ネン</t>
    </rPh>
    <rPh sb="8" eb="9">
      <t>ガツ</t>
    </rPh>
    <rPh sb="11" eb="12">
      <t>ニチ</t>
    </rPh>
    <rPh sb="13" eb="16">
      <t>マツドシ</t>
    </rPh>
    <rPh sb="16" eb="19">
      <t>センダボリ</t>
    </rPh>
    <rPh sb="19" eb="21">
      <t>チク</t>
    </rPh>
    <rPh sb="22" eb="25">
      <t>シンビョウイン</t>
    </rPh>
    <rPh sb="26" eb="28">
      <t>イテン</t>
    </rPh>
    <rPh sb="29" eb="31">
      <t>ヨテイ</t>
    </rPh>
    <rPh sb="36" eb="39">
      <t>シンビョウイン</t>
    </rPh>
    <rPh sb="42" eb="44">
      <t>キュウキュウ</t>
    </rPh>
    <rPh sb="44" eb="46">
      <t>ガイライ</t>
    </rPh>
    <rPh sb="47" eb="49">
      <t>シュウチュウ</t>
    </rPh>
    <rPh sb="49" eb="51">
      <t>チリョウ</t>
    </rPh>
    <rPh sb="51" eb="53">
      <t>ビョウトウ</t>
    </rPh>
    <rPh sb="54" eb="56">
      <t>シュジュツ</t>
    </rPh>
    <rPh sb="56" eb="57">
      <t>シツ</t>
    </rPh>
    <rPh sb="58" eb="61">
      <t>ケンサシツ</t>
    </rPh>
    <rPh sb="62" eb="64">
      <t>イリョウ</t>
    </rPh>
    <rPh sb="64" eb="66">
      <t>ドウセン</t>
    </rPh>
    <rPh sb="66" eb="67">
      <t>ジョウ</t>
    </rPh>
    <rPh sb="68" eb="70">
      <t>ハイチ</t>
    </rPh>
    <rPh sb="86" eb="88">
      <t>ヨテイ</t>
    </rPh>
    <rPh sb="95" eb="97">
      <t>ヘイセイ</t>
    </rPh>
    <rPh sb="99" eb="101">
      <t>ネンド</t>
    </rPh>
    <rPh sb="103" eb="106">
      <t>マツドシ</t>
    </rPh>
    <rPh sb="106" eb="108">
      <t>ビョウイン</t>
    </rPh>
    <rPh sb="108" eb="110">
      <t>ジギョウ</t>
    </rPh>
    <rPh sb="110" eb="112">
      <t>ケイエイ</t>
    </rPh>
    <rPh sb="112" eb="114">
      <t>ケイカク</t>
    </rPh>
    <rPh sb="114" eb="115">
      <t>ダイ</t>
    </rPh>
    <rPh sb="116" eb="117">
      <t>ジ</t>
    </rPh>
    <rPh sb="126" eb="127">
      <t>トモナ</t>
    </rPh>
    <rPh sb="129" eb="131">
      <t>ジキ</t>
    </rPh>
    <rPh sb="132" eb="135">
      <t>マツドシ</t>
    </rPh>
    <rPh sb="135" eb="137">
      <t>ビョウイン</t>
    </rPh>
    <rPh sb="137" eb="139">
      <t>ジギョウ</t>
    </rPh>
    <rPh sb="139" eb="141">
      <t>ケイエイ</t>
    </rPh>
    <rPh sb="141" eb="143">
      <t>ケイカク</t>
    </rPh>
    <rPh sb="143" eb="144">
      <t>ダイ</t>
    </rPh>
    <rPh sb="145" eb="146">
      <t>ジ</t>
    </rPh>
    <rPh sb="148" eb="149">
      <t>モト</t>
    </rPh>
    <rPh sb="152" eb="154">
      <t>ケイエイ</t>
    </rPh>
    <rPh sb="154" eb="156">
      <t>カイゼン</t>
    </rPh>
    <rPh sb="157" eb="158">
      <t>ハカ</t>
    </rPh>
    <rPh sb="162" eb="164">
      <t>ショゾン</t>
    </rPh>
    <phoneticPr fontId="5"/>
  </si>
  <si>
    <t>　経常収支比率は平均値を3.6％下回っているが、当病院前年度比では1.2％増加している。医業収支比率は平均値を4.9％下回っており、給与費及び材料費等の医業費用の増加が原因となっている。累積欠損金比率はほぼ平均値である。病床利用率は許可病床ベースで70.1％（稼動病床ベースは75.4％）で平均値より下回っており、入院患者数減少によるものである。入院患者１人１日当たり収益は、主に手術件数の減少が原因で平均を下回ってしまった。職員給与費対医業収益比率は、給与費増加により類似病院に比べ高い水準となっている。材料費対医業収益比率は前年度に引続き、類似病院平均値を下回り順調に推移している。</t>
    <rPh sb="1" eb="3">
      <t>ケイジョウ</t>
    </rPh>
    <rPh sb="3" eb="5">
      <t>シュウシ</t>
    </rPh>
    <rPh sb="5" eb="7">
      <t>ヒリツ</t>
    </rPh>
    <rPh sb="8" eb="11">
      <t>ヘイキンチ</t>
    </rPh>
    <rPh sb="16" eb="18">
      <t>シタマワ</t>
    </rPh>
    <rPh sb="24" eb="25">
      <t>トウ</t>
    </rPh>
    <rPh sb="25" eb="27">
      <t>ビョウイン</t>
    </rPh>
    <rPh sb="27" eb="31">
      <t>ゼンネンドヒ</t>
    </rPh>
    <rPh sb="37" eb="39">
      <t>ゾウカ</t>
    </rPh>
    <rPh sb="44" eb="46">
      <t>イギョウ</t>
    </rPh>
    <rPh sb="46" eb="48">
      <t>シュウシ</t>
    </rPh>
    <rPh sb="48" eb="50">
      <t>ヒリツ</t>
    </rPh>
    <rPh sb="51" eb="54">
      <t>ヘイキンチ</t>
    </rPh>
    <rPh sb="59" eb="61">
      <t>シタマワ</t>
    </rPh>
    <rPh sb="66" eb="68">
      <t>キュウヨ</t>
    </rPh>
    <rPh sb="68" eb="69">
      <t>ヒ</t>
    </rPh>
    <rPh sb="69" eb="70">
      <t>オヨ</t>
    </rPh>
    <rPh sb="71" eb="75">
      <t>ザイリョウヒトウ</t>
    </rPh>
    <rPh sb="76" eb="78">
      <t>イギョウ</t>
    </rPh>
    <rPh sb="78" eb="80">
      <t>ヒヨウ</t>
    </rPh>
    <rPh sb="81" eb="83">
      <t>ゾウカ</t>
    </rPh>
    <rPh sb="84" eb="86">
      <t>ゲンイン</t>
    </rPh>
    <rPh sb="93" eb="95">
      <t>ルイセキ</t>
    </rPh>
    <rPh sb="95" eb="98">
      <t>ケッソンキン</t>
    </rPh>
    <rPh sb="98" eb="100">
      <t>ヒリツ</t>
    </rPh>
    <rPh sb="103" eb="105">
      <t>ヘイキン</t>
    </rPh>
    <rPh sb="105" eb="106">
      <t>チ</t>
    </rPh>
    <rPh sb="110" eb="112">
      <t>ビョウショウ</t>
    </rPh>
    <rPh sb="112" eb="115">
      <t>リヨウリツ</t>
    </rPh>
    <rPh sb="116" eb="118">
      <t>キョカ</t>
    </rPh>
    <rPh sb="118" eb="120">
      <t>ビョウショウ</t>
    </rPh>
    <rPh sb="130" eb="132">
      <t>カドウ</t>
    </rPh>
    <rPh sb="132" eb="134">
      <t>ビョウショウ</t>
    </rPh>
    <rPh sb="145" eb="148">
      <t>ヘイキンチ</t>
    </rPh>
    <rPh sb="150" eb="152">
      <t>シタマワ</t>
    </rPh>
    <rPh sb="157" eb="159">
      <t>ニュウイン</t>
    </rPh>
    <rPh sb="159" eb="162">
      <t>カンジャスウ</t>
    </rPh>
    <rPh sb="162" eb="164">
      <t>ゲンショウ</t>
    </rPh>
    <rPh sb="173" eb="175">
      <t>ニュウイン</t>
    </rPh>
    <rPh sb="175" eb="177">
      <t>カンジャ</t>
    </rPh>
    <rPh sb="178" eb="179">
      <t>リ</t>
    </rPh>
    <rPh sb="180" eb="181">
      <t>ニチ</t>
    </rPh>
    <rPh sb="181" eb="182">
      <t>ア</t>
    </rPh>
    <rPh sb="184" eb="186">
      <t>シュウエキ</t>
    </rPh>
    <rPh sb="188" eb="189">
      <t>オモ</t>
    </rPh>
    <rPh sb="190" eb="192">
      <t>シュジュツ</t>
    </rPh>
    <rPh sb="192" eb="194">
      <t>ケンスウ</t>
    </rPh>
    <rPh sb="201" eb="203">
      <t>ヘイキン</t>
    </rPh>
    <rPh sb="213" eb="215">
      <t>ショクイン</t>
    </rPh>
    <rPh sb="215" eb="217">
      <t>キュウヨ</t>
    </rPh>
    <rPh sb="217" eb="218">
      <t>ヒ</t>
    </rPh>
    <rPh sb="218" eb="219">
      <t>タイ</t>
    </rPh>
    <rPh sb="219" eb="221">
      <t>イギョウ</t>
    </rPh>
    <rPh sb="221" eb="223">
      <t>シュウエキ</t>
    </rPh>
    <rPh sb="223" eb="225">
      <t>ヒリツ</t>
    </rPh>
    <rPh sb="227" eb="229">
      <t>キュウヨ</t>
    </rPh>
    <rPh sb="229" eb="230">
      <t>ヒ</t>
    </rPh>
    <rPh sb="230" eb="232">
      <t>ゾウカ</t>
    </rPh>
    <rPh sb="235" eb="237">
      <t>ルイジ</t>
    </rPh>
    <rPh sb="237" eb="239">
      <t>ビョウイン</t>
    </rPh>
    <rPh sb="240" eb="241">
      <t>クラ</t>
    </rPh>
    <rPh sb="242" eb="243">
      <t>タカ</t>
    </rPh>
    <rPh sb="244" eb="246">
      <t>スイジュン</t>
    </rPh>
    <rPh sb="253" eb="256">
      <t>ザイリョウヒ</t>
    </rPh>
    <rPh sb="256" eb="257">
      <t>タイ</t>
    </rPh>
    <rPh sb="257" eb="259">
      <t>イギョウ</t>
    </rPh>
    <rPh sb="259" eb="261">
      <t>シュウエキ</t>
    </rPh>
    <rPh sb="261" eb="263">
      <t>ヒリツ</t>
    </rPh>
    <rPh sb="264" eb="267">
      <t>ゼンネンド</t>
    </rPh>
    <rPh sb="268" eb="270">
      <t>ヒキツヅ</t>
    </rPh>
    <rPh sb="272" eb="274">
      <t>ルイジ</t>
    </rPh>
    <rPh sb="274" eb="276">
      <t>ビョウイン</t>
    </rPh>
    <rPh sb="276" eb="278">
      <t>ヘイキン</t>
    </rPh>
    <rPh sb="278" eb="279">
      <t>チ</t>
    </rPh>
    <rPh sb="280" eb="282">
      <t>シタマワ</t>
    </rPh>
    <rPh sb="283" eb="285">
      <t>ジュンチョウ</t>
    </rPh>
    <rPh sb="286" eb="288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</si>
</sst>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1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21" fillId="0" borderId="8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66</c:v>
                </c:pt>
                <c:pt idx="2">
                  <c:v>69.099999999999994</c:v>
                </c:pt>
                <c:pt idx="3">
                  <c:v>70.5</c:v>
                </c:pt>
                <c:pt idx="4">
                  <c:v>70.099999999999994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8272"/>
        <c:axId val="321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8272"/>
        <c:axId val="32120192"/>
      </c:lineChart>
      <c:dateAx>
        <c:axId val="3211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20192"/>
        <c:crosses val="autoZero"/>
        <c:auto val="1"/>
        <c:lblOffset val="100"/>
        <c:baseTimeUnit val="years"/>
      </c:dateAx>
      <c:valAx>
        <c:axId val="321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18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14327</c:v>
                </c:pt>
                <c:pt idx="1">
                  <c:v>14879</c:v>
                </c:pt>
                <c:pt idx="2">
                  <c:v>15894</c:v>
                </c:pt>
                <c:pt idx="3">
                  <c:v>16938</c:v>
                </c:pt>
                <c:pt idx="4">
                  <c:v>17405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44672"/>
        <c:axId val="3124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4672"/>
        <c:axId val="31246592"/>
      </c:lineChart>
      <c:dateAx>
        <c:axId val="3124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46592"/>
        <c:crosses val="autoZero"/>
        <c:auto val="1"/>
        <c:lblOffset val="100"/>
        <c:baseTimeUnit val="years"/>
      </c:dateAx>
      <c:valAx>
        <c:axId val="3124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24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55955</c:v>
                </c:pt>
                <c:pt idx="1">
                  <c:v>60090</c:v>
                </c:pt>
                <c:pt idx="2">
                  <c:v>61775</c:v>
                </c:pt>
                <c:pt idx="3">
                  <c:v>63052</c:v>
                </c:pt>
                <c:pt idx="4">
                  <c:v>62867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2416"/>
        <c:axId val="319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2416"/>
        <c:axId val="31934336"/>
      </c:lineChart>
      <c:dateAx>
        <c:axId val="3193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34336"/>
        <c:crosses val="autoZero"/>
        <c:auto val="1"/>
        <c:lblOffset val="100"/>
        <c:baseTimeUnit val="years"/>
      </c:dateAx>
      <c:valAx>
        <c:axId val="3193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932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25.7</c:v>
                </c:pt>
                <c:pt idx="2">
                  <c:v>24.7</c:v>
                </c:pt>
                <c:pt idx="3">
                  <c:v>29.4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8992"/>
        <c:axId val="328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68992"/>
        <c:axId val="32880896"/>
      </c:lineChart>
      <c:dateAx>
        <c:axId val="3286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0896"/>
        <c:crosses val="autoZero"/>
        <c:auto val="1"/>
        <c:lblOffset val="100"/>
        <c:baseTimeUnit val="years"/>
      </c:dateAx>
      <c:valAx>
        <c:axId val="328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868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95.9</c:v>
                </c:pt>
                <c:pt idx="1">
                  <c:v>91.9</c:v>
                </c:pt>
                <c:pt idx="2">
                  <c:v>90.3</c:v>
                </c:pt>
                <c:pt idx="3">
                  <c:v>91.6</c:v>
                </c:pt>
                <c:pt idx="4">
                  <c:v>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49696"/>
        <c:axId val="6595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49696"/>
        <c:axId val="65952384"/>
      </c:lineChart>
      <c:dateAx>
        <c:axId val="6594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952384"/>
        <c:crosses val="autoZero"/>
        <c:auto val="1"/>
        <c:lblOffset val="100"/>
        <c:baseTimeUnit val="years"/>
      </c:dateAx>
      <c:valAx>
        <c:axId val="6595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949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98.5</c:v>
                </c:pt>
                <c:pt idx="2">
                  <c:v>98.1</c:v>
                </c:pt>
                <c:pt idx="3">
                  <c:v>95</c:v>
                </c:pt>
                <c:pt idx="4">
                  <c:v>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93728"/>
        <c:axId val="10599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93728"/>
        <c:axId val="105995648"/>
      </c:lineChart>
      <c:dateAx>
        <c:axId val="10599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95648"/>
        <c:crosses val="autoZero"/>
        <c:auto val="1"/>
        <c:lblOffset val="100"/>
        <c:baseTimeUnit val="years"/>
      </c:dateAx>
      <c:valAx>
        <c:axId val="10599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993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59.3</c:v>
                </c:pt>
                <c:pt idx="1">
                  <c:v>59.9</c:v>
                </c:pt>
                <c:pt idx="2">
                  <c:v>70.5</c:v>
                </c:pt>
                <c:pt idx="3">
                  <c:v>71.400000000000006</c:v>
                </c:pt>
                <c:pt idx="4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54176"/>
        <c:axId val="3115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4176"/>
        <c:axId val="31155712"/>
      </c:lineChart>
      <c:dateAx>
        <c:axId val="3115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55712"/>
        <c:crosses val="autoZero"/>
        <c:auto val="1"/>
        <c:lblOffset val="100"/>
        <c:baseTimeUnit val="years"/>
      </c:dateAx>
      <c:valAx>
        <c:axId val="3115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5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62</c:v>
                </c:pt>
                <c:pt idx="2">
                  <c:v>74.099999999999994</c:v>
                </c:pt>
                <c:pt idx="3">
                  <c:v>73.8</c:v>
                </c:pt>
                <c:pt idx="4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5056"/>
        <c:axId val="3117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65056"/>
        <c:axId val="31171328"/>
      </c:lineChart>
      <c:dateAx>
        <c:axId val="3116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71328"/>
        <c:crosses val="autoZero"/>
        <c:auto val="1"/>
        <c:lblOffset val="100"/>
        <c:baseTimeUnit val="years"/>
      </c:dateAx>
      <c:valAx>
        <c:axId val="3117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6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29804522</c:v>
                </c:pt>
                <c:pt idx="1">
                  <c:v>30064457</c:v>
                </c:pt>
                <c:pt idx="2">
                  <c:v>30461036</c:v>
                </c:pt>
                <c:pt idx="3">
                  <c:v>31155233</c:v>
                </c:pt>
                <c:pt idx="4">
                  <c:v>31589238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85152"/>
        <c:axId val="3119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5152"/>
        <c:axId val="31195520"/>
      </c:lineChart>
      <c:dateAx>
        <c:axId val="3118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95520"/>
        <c:crosses val="autoZero"/>
        <c:auto val="1"/>
        <c:lblOffset val="100"/>
        <c:baseTimeUnit val="years"/>
      </c:dateAx>
      <c:valAx>
        <c:axId val="3119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18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22.9</c:v>
                </c:pt>
                <c:pt idx="1">
                  <c:v>23.8</c:v>
                </c:pt>
                <c:pt idx="2">
                  <c:v>25</c:v>
                </c:pt>
                <c:pt idx="3">
                  <c:v>24.9</c:v>
                </c:pt>
                <c:pt idx="4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13440"/>
        <c:axId val="312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13440"/>
        <c:axId val="31215616"/>
      </c:lineChart>
      <c:dateAx>
        <c:axId val="312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15616"/>
        <c:crosses val="autoZero"/>
        <c:auto val="1"/>
        <c:lblOffset val="100"/>
        <c:baseTimeUnit val="years"/>
      </c:dateAx>
      <c:valAx>
        <c:axId val="312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21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60.1</c:v>
                </c:pt>
                <c:pt idx="1">
                  <c:v>62.1</c:v>
                </c:pt>
                <c:pt idx="2">
                  <c:v>64.5</c:v>
                </c:pt>
                <c:pt idx="3">
                  <c:v>61.6</c:v>
                </c:pt>
                <c:pt idx="4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4960"/>
        <c:axId val="3122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4960"/>
        <c:axId val="31226880"/>
      </c:lineChart>
      <c:dateAx>
        <c:axId val="31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26880"/>
        <c:crosses val="autoZero"/>
        <c:auto val="1"/>
        <c:lblOffset val="100"/>
        <c:baseTimeUnit val="years"/>
      </c:dateAx>
      <c:valAx>
        <c:axId val="3122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22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80" zoomScaleNormal="80" zoomScaleSheetLayoutView="70" workbookViewId="0"/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  <c r="NS2" s="141"/>
      <c r="NT2" s="141"/>
      <c r="NU2" s="141"/>
      <c r="NV2" s="141"/>
      <c r="NW2" s="141"/>
      <c r="NX2" s="141"/>
    </row>
    <row r="3" spans="1:388" ht="9.75" customHeight="1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  <c r="NS3" s="141"/>
      <c r="NT3" s="141"/>
      <c r="NU3" s="141"/>
      <c r="NV3" s="141"/>
      <c r="NW3" s="141"/>
      <c r="NX3" s="141"/>
    </row>
    <row r="4" spans="1:388" ht="9.75" customHeight="1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  <c r="NS4" s="141"/>
      <c r="NT4" s="141"/>
      <c r="NU4" s="141"/>
      <c r="NV4" s="141"/>
      <c r="NW4" s="141"/>
      <c r="NX4" s="141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42" t="str">
        <f>データ!H6</f>
        <v>千葉県松戸市　国保松戸市立病院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3"/>
      <c r="AU7" s="131" t="s">
        <v>2</v>
      </c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3"/>
      <c r="CN7" s="131" t="s">
        <v>3</v>
      </c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3"/>
      <c r="EG7" s="131" t="s">
        <v>4</v>
      </c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3"/>
      <c r="FZ7" s="131" t="s">
        <v>5</v>
      </c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3"/>
      <c r="ID7" s="131" t="s">
        <v>6</v>
      </c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2"/>
      <c r="JF7" s="132"/>
      <c r="JG7" s="132"/>
      <c r="JH7" s="132"/>
      <c r="JI7" s="132"/>
      <c r="JJ7" s="132"/>
      <c r="JK7" s="132"/>
      <c r="JL7" s="132"/>
      <c r="JM7" s="132"/>
      <c r="JN7" s="132"/>
      <c r="JO7" s="132"/>
      <c r="JP7" s="132"/>
      <c r="JQ7" s="132"/>
      <c r="JR7" s="132"/>
      <c r="JS7" s="132"/>
      <c r="JT7" s="132"/>
      <c r="JU7" s="132"/>
      <c r="JV7" s="133"/>
      <c r="JW7" s="131" t="s">
        <v>7</v>
      </c>
      <c r="JX7" s="132"/>
      <c r="JY7" s="132"/>
      <c r="JZ7" s="132"/>
      <c r="KA7" s="132"/>
      <c r="KB7" s="132"/>
      <c r="KC7" s="132"/>
      <c r="KD7" s="132"/>
      <c r="KE7" s="132"/>
      <c r="KF7" s="132"/>
      <c r="KG7" s="132"/>
      <c r="KH7" s="132"/>
      <c r="KI7" s="132"/>
      <c r="KJ7" s="132"/>
      <c r="KK7" s="132"/>
      <c r="KL7" s="132"/>
      <c r="KM7" s="132"/>
      <c r="KN7" s="132"/>
      <c r="KO7" s="132"/>
      <c r="KP7" s="132"/>
      <c r="KQ7" s="132"/>
      <c r="KR7" s="132"/>
      <c r="KS7" s="132"/>
      <c r="KT7" s="132"/>
      <c r="KU7" s="132"/>
      <c r="KV7" s="132"/>
      <c r="KW7" s="132"/>
      <c r="KX7" s="132"/>
      <c r="KY7" s="132"/>
      <c r="KZ7" s="132"/>
      <c r="LA7" s="132"/>
      <c r="LB7" s="132"/>
      <c r="LC7" s="132"/>
      <c r="LD7" s="132"/>
      <c r="LE7" s="132"/>
      <c r="LF7" s="132"/>
      <c r="LG7" s="132"/>
      <c r="LH7" s="132"/>
      <c r="LI7" s="132"/>
      <c r="LJ7" s="132"/>
      <c r="LK7" s="132"/>
      <c r="LL7" s="132"/>
      <c r="LM7" s="132"/>
      <c r="LN7" s="132"/>
      <c r="LO7" s="133"/>
      <c r="LP7" s="131" t="s">
        <v>8</v>
      </c>
      <c r="LQ7" s="132"/>
      <c r="LR7" s="132"/>
      <c r="LS7" s="132"/>
      <c r="LT7" s="132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32"/>
      <c r="MZ7" s="132"/>
      <c r="NA7" s="132"/>
      <c r="NB7" s="132"/>
      <c r="NC7" s="132"/>
      <c r="ND7" s="132"/>
      <c r="NE7" s="132"/>
      <c r="NF7" s="132"/>
      <c r="NG7" s="132"/>
      <c r="NH7" s="13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6" t="str">
        <f>データ!K6</f>
        <v>条例全部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8"/>
      <c r="AU8" s="126" t="str">
        <f>データ!L6</f>
        <v>病院事業</v>
      </c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8"/>
      <c r="CN8" s="126" t="str">
        <f>データ!M6</f>
        <v>一般病院</v>
      </c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8"/>
      <c r="EG8" s="126" t="str">
        <f>データ!N6</f>
        <v>500床以上</v>
      </c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8"/>
      <c r="FZ8" s="138" t="s">
        <v>145</v>
      </c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40"/>
      <c r="ID8" s="119">
        <f>データ!Y6</f>
        <v>605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データ!Z6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データ!AA6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4"/>
      <c r="NJ8" s="136" t="s">
        <v>10</v>
      </c>
      <c r="NK8" s="137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3"/>
      <c r="AU9" s="131" t="s">
        <v>13</v>
      </c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3"/>
      <c r="CN9" s="131" t="s">
        <v>14</v>
      </c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3"/>
      <c r="EG9" s="131" t="s">
        <v>15</v>
      </c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3"/>
      <c r="FZ9" s="131" t="s">
        <v>16</v>
      </c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3"/>
      <c r="ID9" s="131" t="s">
        <v>17</v>
      </c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  <c r="IW9" s="132"/>
      <c r="IX9" s="132"/>
      <c r="IY9" s="132"/>
      <c r="IZ9" s="132"/>
      <c r="JA9" s="132"/>
      <c r="JB9" s="132"/>
      <c r="JC9" s="132"/>
      <c r="JD9" s="132"/>
      <c r="JE9" s="132"/>
      <c r="JF9" s="132"/>
      <c r="JG9" s="132"/>
      <c r="JH9" s="132"/>
      <c r="JI9" s="132"/>
      <c r="JJ9" s="132"/>
      <c r="JK9" s="132"/>
      <c r="JL9" s="132"/>
      <c r="JM9" s="132"/>
      <c r="JN9" s="132"/>
      <c r="JO9" s="132"/>
      <c r="JP9" s="132"/>
      <c r="JQ9" s="132"/>
      <c r="JR9" s="132"/>
      <c r="JS9" s="132"/>
      <c r="JT9" s="132"/>
      <c r="JU9" s="132"/>
      <c r="JV9" s="133"/>
      <c r="JW9" s="131" t="s">
        <v>18</v>
      </c>
      <c r="JX9" s="132"/>
      <c r="JY9" s="132"/>
      <c r="JZ9" s="132"/>
      <c r="KA9" s="132"/>
      <c r="KB9" s="132"/>
      <c r="KC9" s="132"/>
      <c r="KD9" s="132"/>
      <c r="KE9" s="132"/>
      <c r="KF9" s="132"/>
      <c r="KG9" s="132"/>
      <c r="KH9" s="132"/>
      <c r="KI9" s="132"/>
      <c r="KJ9" s="132"/>
      <c r="KK9" s="132"/>
      <c r="KL9" s="132"/>
      <c r="KM9" s="132"/>
      <c r="KN9" s="132"/>
      <c r="KO9" s="132"/>
      <c r="KP9" s="132"/>
      <c r="KQ9" s="132"/>
      <c r="KR9" s="132"/>
      <c r="KS9" s="132"/>
      <c r="KT9" s="132"/>
      <c r="KU9" s="132"/>
      <c r="KV9" s="132"/>
      <c r="KW9" s="132"/>
      <c r="KX9" s="132"/>
      <c r="KY9" s="132"/>
      <c r="KZ9" s="132"/>
      <c r="LA9" s="132"/>
      <c r="LB9" s="132"/>
      <c r="LC9" s="132"/>
      <c r="LD9" s="132"/>
      <c r="LE9" s="132"/>
      <c r="LF9" s="132"/>
      <c r="LG9" s="132"/>
      <c r="LH9" s="132"/>
      <c r="LI9" s="132"/>
      <c r="LJ9" s="132"/>
      <c r="LK9" s="132"/>
      <c r="LL9" s="132"/>
      <c r="LM9" s="132"/>
      <c r="LN9" s="132"/>
      <c r="LO9" s="133"/>
      <c r="LP9" s="131" t="s">
        <v>19</v>
      </c>
      <c r="LQ9" s="132"/>
      <c r="LR9" s="132"/>
      <c r="LS9" s="132"/>
      <c r="LT9" s="132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32"/>
      <c r="MZ9" s="132"/>
      <c r="NA9" s="132"/>
      <c r="NB9" s="132"/>
      <c r="NC9" s="132"/>
      <c r="ND9" s="132"/>
      <c r="NE9" s="132"/>
      <c r="NF9" s="132"/>
      <c r="NG9" s="132"/>
      <c r="NH9" s="133"/>
      <c r="NI9" s="4"/>
      <c r="NJ9" s="134" t="s">
        <v>20</v>
      </c>
      <c r="NK9" s="135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6" t="str">
        <f>データ!P6</f>
        <v>直営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119">
        <f>データ!Q6</f>
        <v>29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26" t="str">
        <f>データ!R6</f>
        <v>対象</v>
      </c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8"/>
      <c r="EG10" s="126" t="str">
        <f>データ!S6</f>
        <v>ド I 未 訓 ガ</v>
      </c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8"/>
      <c r="FZ10" s="126" t="str">
        <f>データ!T6</f>
        <v>救 臨 が 感 災 地</v>
      </c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8"/>
      <c r="ID10" s="119" t="str">
        <f>データ!AB6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>
        <f>データ!AC6</f>
        <v>8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データ!AD6</f>
        <v>613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29" t="s">
        <v>22</v>
      </c>
      <c r="NK10" s="130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31" t="s">
        <v>24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3"/>
      <c r="AU11" s="131" t="s">
        <v>25</v>
      </c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3"/>
      <c r="CN11" s="131" t="s">
        <v>26</v>
      </c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3"/>
      <c r="EG11" s="131" t="s">
        <v>27</v>
      </c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3"/>
      <c r="ID11" s="131" t="s">
        <v>28</v>
      </c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  <c r="IW11" s="132"/>
      <c r="IX11" s="132"/>
      <c r="IY11" s="132"/>
      <c r="IZ11" s="132"/>
      <c r="JA11" s="132"/>
      <c r="JB11" s="132"/>
      <c r="JC11" s="132"/>
      <c r="JD11" s="132"/>
      <c r="JE11" s="132"/>
      <c r="JF11" s="132"/>
      <c r="JG11" s="132"/>
      <c r="JH11" s="132"/>
      <c r="JI11" s="132"/>
      <c r="JJ11" s="132"/>
      <c r="JK11" s="132"/>
      <c r="JL11" s="132"/>
      <c r="JM11" s="132"/>
      <c r="JN11" s="132"/>
      <c r="JO11" s="132"/>
      <c r="JP11" s="132"/>
      <c r="JQ11" s="132"/>
      <c r="JR11" s="132"/>
      <c r="JS11" s="132"/>
      <c r="JT11" s="132"/>
      <c r="JU11" s="132"/>
      <c r="JV11" s="133"/>
      <c r="JW11" s="131" t="s">
        <v>29</v>
      </c>
      <c r="JX11" s="132"/>
      <c r="JY11" s="132"/>
      <c r="JZ11" s="132"/>
      <c r="KA11" s="132"/>
      <c r="KB11" s="132"/>
      <c r="KC11" s="132"/>
      <c r="KD11" s="132"/>
      <c r="KE11" s="132"/>
      <c r="KF11" s="132"/>
      <c r="KG11" s="132"/>
      <c r="KH11" s="132"/>
      <c r="KI11" s="132"/>
      <c r="KJ11" s="132"/>
      <c r="KK11" s="132"/>
      <c r="KL11" s="132"/>
      <c r="KM11" s="132"/>
      <c r="KN11" s="132"/>
      <c r="KO11" s="132"/>
      <c r="KP11" s="132"/>
      <c r="KQ11" s="132"/>
      <c r="KR11" s="132"/>
      <c r="KS11" s="132"/>
      <c r="KT11" s="132"/>
      <c r="KU11" s="132"/>
      <c r="KV11" s="132"/>
      <c r="KW11" s="132"/>
      <c r="KX11" s="132"/>
      <c r="KY11" s="132"/>
      <c r="KZ11" s="132"/>
      <c r="LA11" s="132"/>
      <c r="LB11" s="132"/>
      <c r="LC11" s="132"/>
      <c r="LD11" s="132"/>
      <c r="LE11" s="132"/>
      <c r="LF11" s="132"/>
      <c r="LG11" s="132"/>
      <c r="LH11" s="132"/>
      <c r="LI11" s="132"/>
      <c r="LJ11" s="132"/>
      <c r="LK11" s="132"/>
      <c r="LL11" s="132"/>
      <c r="LM11" s="132"/>
      <c r="LN11" s="132"/>
      <c r="LO11" s="133"/>
      <c r="LP11" s="131" t="s">
        <v>30</v>
      </c>
      <c r="LQ11" s="132"/>
      <c r="LR11" s="132"/>
      <c r="LS11" s="132"/>
      <c r="LT11" s="132"/>
      <c r="LU11" s="132"/>
      <c r="LV11" s="132"/>
      <c r="LW11" s="132"/>
      <c r="LX11" s="132"/>
      <c r="LY11" s="132"/>
      <c r="LZ11" s="132"/>
      <c r="MA11" s="132"/>
      <c r="MB11" s="132"/>
      <c r="MC11" s="132"/>
      <c r="MD11" s="132"/>
      <c r="ME11" s="132"/>
      <c r="MF11" s="132"/>
      <c r="MG11" s="132"/>
      <c r="MH11" s="132"/>
      <c r="MI11" s="132"/>
      <c r="MJ11" s="132"/>
      <c r="MK11" s="132"/>
      <c r="ML11" s="132"/>
      <c r="MM11" s="132"/>
      <c r="MN11" s="132"/>
      <c r="MO11" s="132"/>
      <c r="MP11" s="132"/>
      <c r="MQ11" s="132"/>
      <c r="MR11" s="132"/>
      <c r="MS11" s="132"/>
      <c r="MT11" s="132"/>
      <c r="MU11" s="132"/>
      <c r="MV11" s="132"/>
      <c r="MW11" s="132"/>
      <c r="MX11" s="132"/>
      <c r="MY11" s="132"/>
      <c r="MZ11" s="132"/>
      <c r="NA11" s="132"/>
      <c r="NB11" s="132"/>
      <c r="NC11" s="132"/>
      <c r="ND11" s="132"/>
      <c r="NE11" s="132"/>
      <c r="NF11" s="132"/>
      <c r="NG11" s="132"/>
      <c r="NH11" s="13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9">
        <f>データ!U6</f>
        <v>492199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32498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26" t="str">
        <f>データ!W6</f>
        <v>非該当</v>
      </c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8"/>
      <c r="EG12" s="126" t="str">
        <f>データ!X6</f>
        <v>７：１</v>
      </c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8"/>
      <c r="ID12" s="119">
        <f>データ!AE6</f>
        <v>570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データ!AF6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データ!AG6</f>
        <v>570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22" t="s">
        <v>31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22" t="s">
        <v>32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23" t="s">
        <v>143</v>
      </c>
      <c r="NK16" s="124"/>
      <c r="NL16" s="124"/>
      <c r="NM16" s="124"/>
      <c r="NN16" s="124"/>
      <c r="NO16" s="124"/>
      <c r="NP16" s="124"/>
      <c r="NQ16" s="124"/>
      <c r="NR16" s="124"/>
      <c r="NS16" s="124"/>
      <c r="NT16" s="124"/>
      <c r="NU16" s="124"/>
      <c r="NV16" s="124"/>
      <c r="NW16" s="124"/>
      <c r="NX16" s="125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3" t="s">
        <v>147</v>
      </c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98.4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98.5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98.1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95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96.2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95.9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91.9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90.3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91.6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88.7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23.3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25.7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24.7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29.4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34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71.099999999999994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66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69.099999999999994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70.5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70.099999999999994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103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101.7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101.1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100.3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99.8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97.2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96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94.6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94.4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93.6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45.6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41.7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37.700000000000003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36.799999999999997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33.9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81.2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80.3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80.7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80.7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79.5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3"/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5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113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5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113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5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3"/>
      <c r="NK38" s="114"/>
      <c r="NL38" s="114"/>
      <c r="NM38" s="114"/>
      <c r="NN38" s="114"/>
      <c r="NO38" s="114"/>
      <c r="NP38" s="114"/>
      <c r="NQ38" s="114"/>
      <c r="NR38" s="114"/>
      <c r="NS38" s="114"/>
      <c r="NT38" s="114"/>
      <c r="NU38" s="114"/>
      <c r="NV38" s="114"/>
      <c r="NW38" s="114"/>
      <c r="NX38" s="115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3"/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6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8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55955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60090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61775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63052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62867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14327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14879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15894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16938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17405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60.1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62.1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64.5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61.6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62.6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22.9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23.8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25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24.9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25.9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56653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59159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60787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62913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64765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14082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14865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15610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16993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17680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48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47.8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48.7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48.5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49.2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25.6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26.2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26.3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27.5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27.4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59.3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59.9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70.5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71.400000000000006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73.099999999999994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62.5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62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74.099999999999994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73.8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75.599999999999994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29804522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30064457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30461036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31155233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31589238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46.4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45.9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50.7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51.3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51.2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59.7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56.6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62.6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64.099999999999994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64.3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48095074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50135188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50543381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51238617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51669762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7" t="s">
        <v>76</v>
      </c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7" t="s">
        <v>77</v>
      </c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43" t="s">
        <v>79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7" t="s">
        <v>80</v>
      </c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 t="s">
        <v>81</v>
      </c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 t="s">
        <v>82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43" t="s">
        <v>84</v>
      </c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 t="s">
        <v>85</v>
      </c>
      <c r="EO4" s="143"/>
      <c r="EP4" s="143"/>
      <c r="EQ4" s="143"/>
      <c r="ER4" s="143"/>
      <c r="ES4" s="143"/>
      <c r="ET4" s="143"/>
      <c r="EU4" s="143"/>
      <c r="EV4" s="143"/>
      <c r="EW4" s="143"/>
      <c r="EX4" s="143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122076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8" t="str">
        <f>IF(H8&lt;&gt;I8,H8,"")&amp;IF(I8&lt;&gt;J8,I8,"")&amp;"　"&amp;J8</f>
        <v>千葉県松戸市　国保松戸市立病院</v>
      </c>
      <c r="I6" s="149"/>
      <c r="J6" s="15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29</v>
      </c>
      <c r="R6" s="63" t="str">
        <f t="shared" si="3"/>
        <v>対象</v>
      </c>
      <c r="S6" s="63" t="str">
        <f t="shared" si="3"/>
        <v>ド I 未 訓 ガ</v>
      </c>
      <c r="T6" s="63" t="str">
        <f t="shared" si="3"/>
        <v>救 臨 が 感 災 地</v>
      </c>
      <c r="U6" s="64">
        <f>U8</f>
        <v>492199</v>
      </c>
      <c r="V6" s="64">
        <f>V8</f>
        <v>32498</v>
      </c>
      <c r="W6" s="63" t="str">
        <f>W8</f>
        <v>非該当</v>
      </c>
      <c r="X6" s="63" t="str">
        <f t="shared" si="3"/>
        <v>７：１</v>
      </c>
      <c r="Y6" s="64">
        <f t="shared" si="3"/>
        <v>605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8</v>
      </c>
      <c r="AD6" s="64">
        <f t="shared" si="3"/>
        <v>613</v>
      </c>
      <c r="AE6" s="64">
        <f t="shared" si="3"/>
        <v>570</v>
      </c>
      <c r="AF6" s="64" t="str">
        <f t="shared" si="3"/>
        <v>-</v>
      </c>
      <c r="AG6" s="64">
        <f t="shared" si="3"/>
        <v>570</v>
      </c>
      <c r="AH6" s="65">
        <f>IF(AH8="-",NA(),AH8)</f>
        <v>98.4</v>
      </c>
      <c r="AI6" s="65">
        <f t="shared" ref="AI6:AQ6" si="4">IF(AI8="-",NA(),AI8)</f>
        <v>98.5</v>
      </c>
      <c r="AJ6" s="65">
        <f t="shared" si="4"/>
        <v>98.1</v>
      </c>
      <c r="AK6" s="65">
        <f t="shared" si="4"/>
        <v>95</v>
      </c>
      <c r="AL6" s="65">
        <f t="shared" si="4"/>
        <v>96.2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95.9</v>
      </c>
      <c r="AT6" s="65">
        <f t="shared" ref="AT6:BB6" si="5">IF(AT8="-",NA(),AT8)</f>
        <v>91.9</v>
      </c>
      <c r="AU6" s="65">
        <f t="shared" si="5"/>
        <v>90.3</v>
      </c>
      <c r="AV6" s="65">
        <f t="shared" si="5"/>
        <v>91.6</v>
      </c>
      <c r="AW6" s="65">
        <f t="shared" si="5"/>
        <v>88.7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>
        <f>IF(BD8="-",NA(),BD8)</f>
        <v>23.3</v>
      </c>
      <c r="BE6" s="65">
        <f t="shared" ref="BE6:BM6" si="6">IF(BE8="-",NA(),BE8)</f>
        <v>25.7</v>
      </c>
      <c r="BF6" s="65">
        <f t="shared" si="6"/>
        <v>24.7</v>
      </c>
      <c r="BG6" s="65">
        <f t="shared" si="6"/>
        <v>29.4</v>
      </c>
      <c r="BH6" s="65">
        <f t="shared" si="6"/>
        <v>34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71.099999999999994</v>
      </c>
      <c r="BP6" s="65">
        <f t="shared" ref="BP6:BX6" si="7">IF(BP8="-",NA(),BP8)</f>
        <v>66</v>
      </c>
      <c r="BQ6" s="65">
        <f t="shared" si="7"/>
        <v>69.099999999999994</v>
      </c>
      <c r="BR6" s="65">
        <f t="shared" si="7"/>
        <v>70.5</v>
      </c>
      <c r="BS6" s="65">
        <f t="shared" si="7"/>
        <v>70.099999999999994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55955</v>
      </c>
      <c r="CA6" s="66">
        <f t="shared" ref="CA6:CI6" si="8">IF(CA8="-",NA(),CA8)</f>
        <v>60090</v>
      </c>
      <c r="CB6" s="66">
        <f t="shared" si="8"/>
        <v>61775</v>
      </c>
      <c r="CC6" s="66">
        <f t="shared" si="8"/>
        <v>63052</v>
      </c>
      <c r="CD6" s="66">
        <f t="shared" si="8"/>
        <v>62867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14327</v>
      </c>
      <c r="CL6" s="66">
        <f t="shared" ref="CL6:CT6" si="9">IF(CL8="-",NA(),CL8)</f>
        <v>14879</v>
      </c>
      <c r="CM6" s="66">
        <f t="shared" si="9"/>
        <v>15894</v>
      </c>
      <c r="CN6" s="66">
        <f t="shared" si="9"/>
        <v>16938</v>
      </c>
      <c r="CO6" s="66">
        <f t="shared" si="9"/>
        <v>17405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60.1</v>
      </c>
      <c r="CW6" s="65">
        <f t="shared" ref="CW6:DE6" si="10">IF(CW8="-",NA(),CW8)</f>
        <v>62.1</v>
      </c>
      <c r="CX6" s="65">
        <f t="shared" si="10"/>
        <v>64.5</v>
      </c>
      <c r="CY6" s="65">
        <f t="shared" si="10"/>
        <v>61.6</v>
      </c>
      <c r="CZ6" s="65">
        <f t="shared" si="10"/>
        <v>62.6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22.9</v>
      </c>
      <c r="DH6" s="65">
        <f t="shared" ref="DH6:DP6" si="11">IF(DH8="-",NA(),DH8)</f>
        <v>23.8</v>
      </c>
      <c r="DI6" s="65">
        <f t="shared" si="11"/>
        <v>25</v>
      </c>
      <c r="DJ6" s="65">
        <f t="shared" si="11"/>
        <v>24.9</v>
      </c>
      <c r="DK6" s="65">
        <f t="shared" si="11"/>
        <v>25.9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59.3</v>
      </c>
      <c r="DS6" s="65">
        <f t="shared" ref="DS6:EA6" si="12">IF(DS8="-",NA(),DS8)</f>
        <v>59.9</v>
      </c>
      <c r="DT6" s="65">
        <f t="shared" si="12"/>
        <v>70.5</v>
      </c>
      <c r="DU6" s="65">
        <f t="shared" si="12"/>
        <v>71.400000000000006</v>
      </c>
      <c r="DV6" s="65">
        <f t="shared" si="12"/>
        <v>73.099999999999994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62.5</v>
      </c>
      <c r="ED6" s="65">
        <f t="shared" ref="ED6:EL6" si="13">IF(ED8="-",NA(),ED8)</f>
        <v>62</v>
      </c>
      <c r="EE6" s="65">
        <f t="shared" si="13"/>
        <v>74.099999999999994</v>
      </c>
      <c r="EF6" s="65">
        <f t="shared" si="13"/>
        <v>73.8</v>
      </c>
      <c r="EG6" s="65">
        <f t="shared" si="13"/>
        <v>75.599999999999994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29804522</v>
      </c>
      <c r="EO6" s="66">
        <f t="shared" ref="EO6:EW6" si="14">IF(EO8="-",NA(),EO8)</f>
        <v>30064457</v>
      </c>
      <c r="EP6" s="66">
        <f t="shared" si="14"/>
        <v>30461036</v>
      </c>
      <c r="EQ6" s="66">
        <f t="shared" si="14"/>
        <v>31155233</v>
      </c>
      <c r="ER6" s="66">
        <f t="shared" si="14"/>
        <v>31589238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122076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29</v>
      </c>
      <c r="R7" s="63" t="str">
        <f t="shared" si="15"/>
        <v>対象</v>
      </c>
      <c r="S7" s="63" t="str">
        <f t="shared" si="15"/>
        <v>ド I 未 訓 ガ</v>
      </c>
      <c r="T7" s="63" t="str">
        <f t="shared" si="15"/>
        <v>救 臨 が 感 災 地</v>
      </c>
      <c r="U7" s="64">
        <f>U8</f>
        <v>492199</v>
      </c>
      <c r="V7" s="64">
        <f>V8</f>
        <v>32498</v>
      </c>
      <c r="W7" s="63" t="str">
        <f>W8</f>
        <v>非該当</v>
      </c>
      <c r="X7" s="63" t="str">
        <f t="shared" si="15"/>
        <v>７：１</v>
      </c>
      <c r="Y7" s="64">
        <f t="shared" si="15"/>
        <v>605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8</v>
      </c>
      <c r="AD7" s="64">
        <f t="shared" si="15"/>
        <v>613</v>
      </c>
      <c r="AE7" s="64">
        <f t="shared" si="15"/>
        <v>570</v>
      </c>
      <c r="AF7" s="64" t="str">
        <f t="shared" si="15"/>
        <v>-</v>
      </c>
      <c r="AG7" s="64">
        <f t="shared" si="15"/>
        <v>570</v>
      </c>
      <c r="AH7" s="65">
        <f>AH8</f>
        <v>98.4</v>
      </c>
      <c r="AI7" s="65">
        <f t="shared" ref="AI7:AQ7" si="16">AI8</f>
        <v>98.5</v>
      </c>
      <c r="AJ7" s="65">
        <f t="shared" si="16"/>
        <v>98.1</v>
      </c>
      <c r="AK7" s="65">
        <f t="shared" si="16"/>
        <v>95</v>
      </c>
      <c r="AL7" s="65">
        <f t="shared" si="16"/>
        <v>96.2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95.9</v>
      </c>
      <c r="AT7" s="65">
        <f t="shared" ref="AT7:BB7" si="17">AT8</f>
        <v>91.9</v>
      </c>
      <c r="AU7" s="65">
        <f t="shared" si="17"/>
        <v>90.3</v>
      </c>
      <c r="AV7" s="65">
        <f t="shared" si="17"/>
        <v>91.6</v>
      </c>
      <c r="AW7" s="65">
        <f t="shared" si="17"/>
        <v>88.7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>
        <f>BD8</f>
        <v>23.3</v>
      </c>
      <c r="BE7" s="65">
        <f t="shared" ref="BE7:BM7" si="18">BE8</f>
        <v>25.7</v>
      </c>
      <c r="BF7" s="65">
        <f t="shared" si="18"/>
        <v>24.7</v>
      </c>
      <c r="BG7" s="65">
        <f t="shared" si="18"/>
        <v>29.4</v>
      </c>
      <c r="BH7" s="65">
        <f t="shared" si="18"/>
        <v>34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71.099999999999994</v>
      </c>
      <c r="BP7" s="65">
        <f t="shared" ref="BP7:BX7" si="19">BP8</f>
        <v>66</v>
      </c>
      <c r="BQ7" s="65">
        <f t="shared" si="19"/>
        <v>69.099999999999994</v>
      </c>
      <c r="BR7" s="65">
        <f t="shared" si="19"/>
        <v>70.5</v>
      </c>
      <c r="BS7" s="65">
        <f t="shared" si="19"/>
        <v>70.099999999999994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55955</v>
      </c>
      <c r="CA7" s="66">
        <f t="shared" ref="CA7:CI7" si="20">CA8</f>
        <v>60090</v>
      </c>
      <c r="CB7" s="66">
        <f t="shared" si="20"/>
        <v>61775</v>
      </c>
      <c r="CC7" s="66">
        <f t="shared" si="20"/>
        <v>63052</v>
      </c>
      <c r="CD7" s="66">
        <f t="shared" si="20"/>
        <v>62867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14327</v>
      </c>
      <c r="CL7" s="66">
        <f t="shared" ref="CL7:CT7" si="21">CL8</f>
        <v>14879</v>
      </c>
      <c r="CM7" s="66">
        <f t="shared" si="21"/>
        <v>15894</v>
      </c>
      <c r="CN7" s="66">
        <f t="shared" si="21"/>
        <v>16938</v>
      </c>
      <c r="CO7" s="66">
        <f t="shared" si="21"/>
        <v>17405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60.1</v>
      </c>
      <c r="CW7" s="65">
        <f t="shared" ref="CW7:DE7" si="22">CW8</f>
        <v>62.1</v>
      </c>
      <c r="CX7" s="65">
        <f t="shared" si="22"/>
        <v>64.5</v>
      </c>
      <c r="CY7" s="65">
        <f t="shared" si="22"/>
        <v>61.6</v>
      </c>
      <c r="CZ7" s="65">
        <f t="shared" si="22"/>
        <v>62.6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22.9</v>
      </c>
      <c r="DH7" s="65">
        <f t="shared" ref="DH7:DP7" si="23">DH8</f>
        <v>23.8</v>
      </c>
      <c r="DI7" s="65">
        <f t="shared" si="23"/>
        <v>25</v>
      </c>
      <c r="DJ7" s="65">
        <f t="shared" si="23"/>
        <v>24.9</v>
      </c>
      <c r="DK7" s="65">
        <f t="shared" si="23"/>
        <v>25.9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59.3</v>
      </c>
      <c r="DS7" s="65">
        <f t="shared" ref="DS7:EA7" si="24">DS8</f>
        <v>59.9</v>
      </c>
      <c r="DT7" s="65">
        <f t="shared" si="24"/>
        <v>70.5</v>
      </c>
      <c r="DU7" s="65">
        <f t="shared" si="24"/>
        <v>71.400000000000006</v>
      </c>
      <c r="DV7" s="65">
        <f t="shared" si="24"/>
        <v>73.099999999999994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62.5</v>
      </c>
      <c r="ED7" s="65">
        <f t="shared" ref="ED7:EL7" si="25">ED8</f>
        <v>62</v>
      </c>
      <c r="EE7" s="65">
        <f t="shared" si="25"/>
        <v>74.099999999999994</v>
      </c>
      <c r="EF7" s="65">
        <f t="shared" si="25"/>
        <v>73.8</v>
      </c>
      <c r="EG7" s="65">
        <f t="shared" si="25"/>
        <v>75.599999999999994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29804522</v>
      </c>
      <c r="EO7" s="66">
        <f t="shared" ref="EO7:EW7" si="26">EO8</f>
        <v>30064457</v>
      </c>
      <c r="EP7" s="66">
        <f t="shared" si="26"/>
        <v>30461036</v>
      </c>
      <c r="EQ7" s="66">
        <f t="shared" si="26"/>
        <v>31155233</v>
      </c>
      <c r="ER7" s="66">
        <f t="shared" si="26"/>
        <v>31589238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122076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29</v>
      </c>
      <c r="R8" s="68" t="s">
        <v>131</v>
      </c>
      <c r="S8" s="68" t="s">
        <v>132</v>
      </c>
      <c r="T8" s="68" t="s">
        <v>133</v>
      </c>
      <c r="U8" s="69">
        <v>492199</v>
      </c>
      <c r="V8" s="69">
        <v>32498</v>
      </c>
      <c r="W8" s="68" t="s">
        <v>134</v>
      </c>
      <c r="X8" s="70" t="s">
        <v>135</v>
      </c>
      <c r="Y8" s="69">
        <v>605</v>
      </c>
      <c r="Z8" s="69" t="s">
        <v>136</v>
      </c>
      <c r="AA8" s="69" t="s">
        <v>136</v>
      </c>
      <c r="AB8" s="69" t="s">
        <v>136</v>
      </c>
      <c r="AC8" s="69">
        <v>8</v>
      </c>
      <c r="AD8" s="69">
        <v>613</v>
      </c>
      <c r="AE8" s="69">
        <v>570</v>
      </c>
      <c r="AF8" s="69" t="s">
        <v>136</v>
      </c>
      <c r="AG8" s="69">
        <v>570</v>
      </c>
      <c r="AH8" s="71">
        <v>98.4</v>
      </c>
      <c r="AI8" s="71">
        <v>98.5</v>
      </c>
      <c r="AJ8" s="71">
        <v>98.1</v>
      </c>
      <c r="AK8" s="71">
        <v>95</v>
      </c>
      <c r="AL8" s="71">
        <v>96.2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95.9</v>
      </c>
      <c r="AT8" s="71">
        <v>91.9</v>
      </c>
      <c r="AU8" s="71">
        <v>90.3</v>
      </c>
      <c r="AV8" s="71">
        <v>91.6</v>
      </c>
      <c r="AW8" s="71">
        <v>88.7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>
        <v>23.3</v>
      </c>
      <c r="BE8" s="72">
        <v>25.7</v>
      </c>
      <c r="BF8" s="72">
        <v>24.7</v>
      </c>
      <c r="BG8" s="72">
        <v>29.4</v>
      </c>
      <c r="BH8" s="72">
        <v>34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71.099999999999994</v>
      </c>
      <c r="BP8" s="71">
        <v>66</v>
      </c>
      <c r="BQ8" s="71">
        <v>69.099999999999994</v>
      </c>
      <c r="BR8" s="71">
        <v>70.5</v>
      </c>
      <c r="BS8" s="71">
        <v>70.099999999999994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55955</v>
      </c>
      <c r="CA8" s="72">
        <v>60090</v>
      </c>
      <c r="CB8" s="72">
        <v>61775</v>
      </c>
      <c r="CC8" s="72">
        <v>63052</v>
      </c>
      <c r="CD8" s="72">
        <v>62867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14327</v>
      </c>
      <c r="CL8" s="72">
        <v>14879</v>
      </c>
      <c r="CM8" s="72">
        <v>15894</v>
      </c>
      <c r="CN8" s="72">
        <v>16938</v>
      </c>
      <c r="CO8" s="72">
        <v>17405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60.1</v>
      </c>
      <c r="CW8" s="72">
        <v>62.1</v>
      </c>
      <c r="CX8" s="72">
        <v>64.5</v>
      </c>
      <c r="CY8" s="72">
        <v>61.6</v>
      </c>
      <c r="CZ8" s="72">
        <v>62.6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22.9</v>
      </c>
      <c r="DH8" s="72">
        <v>23.8</v>
      </c>
      <c r="DI8" s="72">
        <v>25</v>
      </c>
      <c r="DJ8" s="72">
        <v>24.9</v>
      </c>
      <c r="DK8" s="72">
        <v>25.9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59.3</v>
      </c>
      <c r="DS8" s="71">
        <v>59.9</v>
      </c>
      <c r="DT8" s="71">
        <v>70.5</v>
      </c>
      <c r="DU8" s="71">
        <v>71.400000000000006</v>
      </c>
      <c r="DV8" s="71">
        <v>73.099999999999994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62.5</v>
      </c>
      <c r="ED8" s="71">
        <v>62</v>
      </c>
      <c r="EE8" s="71">
        <v>74.099999999999994</v>
      </c>
      <c r="EF8" s="71">
        <v>73.8</v>
      </c>
      <c r="EG8" s="71">
        <v>75.599999999999994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29804522</v>
      </c>
      <c r="EO8" s="72">
        <v>30064457</v>
      </c>
      <c r="EP8" s="72">
        <v>30461036</v>
      </c>
      <c r="EQ8" s="72">
        <v>31155233</v>
      </c>
      <c r="ER8" s="72">
        <v>31589238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2018-10-17T08:03:47Z</cp:lastPrinted>
  <dcterms:created xsi:type="dcterms:W3CDTF">2018-06-14T04:20:30Z</dcterms:created>
  <dcterms:modified xsi:type="dcterms:W3CDTF">2018-10-22T06:32:11Z</dcterms:modified>
  <cp:category/>
</cp:coreProperties>
</file>