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２９年度\07公営企業\06経営比較分析表\20180125-経営比較分析表分析等依頼\03 団体→県\"/>
    </mc:Choice>
  </mc:AlternateContent>
  <workbookProtection workbookPassword="B319" lockStructure="1"/>
  <bookViews>
    <workbookView xWindow="1170" yWindow="60" windowWidth="14940" windowHeight="7875"/>
  </bookViews>
  <sheets>
    <sheet name="法適用_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AL10" i="4" s="1"/>
  <c r="T6" i="5"/>
  <c r="BB8" i="4" s="1"/>
  <c r="S6" i="5"/>
  <c r="R6" i="5"/>
  <c r="AL8" i="4" s="1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H85" i="4"/>
  <c r="BB10" i="4"/>
  <c r="I10" i="4"/>
  <c r="AT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<sst xmlns="http://schemas.openxmlformats.org/spreadsheetml/2006/main" count="232" uniqueCount="120">
  <si>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</si>
  <si>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</si>
  <si>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</si>
  <si>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</si>
  <si>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</si>
  <si>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</si>
  <si>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</si>
  <si>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</si>
  <si>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</si>
  <si>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</si>
  <si>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</si>
  <si>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</si>
  <si>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</si>
  <si>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</si>
  <si>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</si>
  <si>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</si>
  <si>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</si>
  <si>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</si>
  <si>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</si>
  <si>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</si>
  <si>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</si>
  <si>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</si>
  <si>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</si>
  <si>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</si>
  <si>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</si>
  <si>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</si>
  <si>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</si>
  <si>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</si>
  <si>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</si>
  <si>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</si>
  <si>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</si>
  <si>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</si>
  <si>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</si>
  <si>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</si>
  <si>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</si>
  <si>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</si>
  <si>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</si>
  <si>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</si>
  <si>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</si>
  <si>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</si>
  <si>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</si>
  <si>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</si>
  <si>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</si>
  <si>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</si>
  <si>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</si>
  <si>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</si>
  <si>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</si>
  <si>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</si>
  <si>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</si>
  <si>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</si>
  <si>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</si>
  <si>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</si>
  <si>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</si>
  <si>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</si>
  <si>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</si>
  <si>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</si>
  <si>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</si>
  <si>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</si>
  <si>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</si>
  <si>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</si>
  <si>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</si>
  <si>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</si>
  <si>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</si>
  <si>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</si>
  <si>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</si>
  <si>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</si>
  <si>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</si>
  <si>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</si>
  <si>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</si>
  <si>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</si>
  <si>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</si>
  <si>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</si>
  <si>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</si>
  <si>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</si>
  <si>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</si>
  <si>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</si>
  <si>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</si>
  <si>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</si>
  <si>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</si>
  <si>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</si>
  <si>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</si>
  <si>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</si>
  <si>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</si>
  <si>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</si>
  <si>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</si>
  <si>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</si>
  <si>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</si>
  <si>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</si>
  <si>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</si>
  <si>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</si>
  <si>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</si>
  <si>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</si>
  <si>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</si>
  <si>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</si>
  <si>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</si>
  <si>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</si>
  <si>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</si>
  <si>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</si>
  <si>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</si>
  <si>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</si>
  <si>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</si>
  <si>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</si>
  <si>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</si>
  <si>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</si>
  <si>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</si>
  <si>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千葉県　佐倉市</t>
  </si>
  <si>
    <t>法適用</t>
  </si>
  <si>
    <t>水道事業</t>
  </si>
  <si>
    <t>末端給水事業</t>
  </si>
  <si>
    <t>A2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</si>
  <si>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</si>
  <si>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</si>
  <si>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</si>
  <si>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</si>
  <si>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</si>
  <si>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</si>
  <si>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①有形固定資産減価償却率
　前年比＋0.58。前年に引き続き増加しているものの、増加幅は減少している。
②管路経年化率
　前年比＋0.11。全国平均や類似団体平均と比べて低い数値ではあるものの、依然として老朽化が進んでいる。
③管路更新率
　前年比で改善し、1％を超えたが、耐用年数や経年化率を考えるとより高い更新率が求められるため、今後もペースを落とさず更新していく必要がある。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7">
      <t>ゼンネンヒ</t>
    </rPh>
    <rPh sb="23" eb="25">
      <t>ゼンネン</t>
    </rPh>
    <rPh sb="26" eb="27">
      <t>ヒ</t>
    </rPh>
    <rPh sb="28" eb="29">
      <t>ツヅ</t>
    </rPh>
    <rPh sb="30" eb="32">
      <t>ゾウカ</t>
    </rPh>
    <rPh sb="40" eb="42">
      <t>ゾウカ</t>
    </rPh>
    <rPh sb="42" eb="43">
      <t>ハバ</t>
    </rPh>
    <rPh sb="44" eb="46">
      <t>ゲンショウ</t>
    </rPh>
    <rPh sb="54" eb="56">
      <t>カンロ</t>
    </rPh>
    <rPh sb="56" eb="58">
      <t>ケイネン</t>
    </rPh>
    <rPh sb="58" eb="59">
      <t>カ</t>
    </rPh>
    <rPh sb="59" eb="60">
      <t>リツ</t>
    </rPh>
    <rPh sb="62" eb="64">
      <t>ゼンネン</t>
    </rPh>
    <rPh sb="64" eb="65">
      <t>ヒ</t>
    </rPh>
    <rPh sb="71" eb="73">
      <t>ゼンコク</t>
    </rPh>
    <rPh sb="73" eb="75">
      <t>ヘイキン</t>
    </rPh>
    <rPh sb="76" eb="78">
      <t>ルイジ</t>
    </rPh>
    <rPh sb="78" eb="80">
      <t>ダンタイ</t>
    </rPh>
    <rPh sb="80" eb="82">
      <t>ヘイキン</t>
    </rPh>
    <rPh sb="83" eb="84">
      <t>クラ</t>
    </rPh>
    <rPh sb="86" eb="87">
      <t>ヒク</t>
    </rPh>
    <rPh sb="88" eb="90">
      <t>スウチ</t>
    </rPh>
    <rPh sb="98" eb="100">
      <t>イゼン</t>
    </rPh>
    <rPh sb="103" eb="106">
      <t>ロウキュウカ</t>
    </rPh>
    <rPh sb="107" eb="108">
      <t>スス</t>
    </rPh>
    <rPh sb="116" eb="118">
      <t>カンロ</t>
    </rPh>
    <rPh sb="118" eb="120">
      <t>コウシン</t>
    </rPh>
    <rPh sb="120" eb="121">
      <t>リツ</t>
    </rPh>
    <rPh sb="123" eb="125">
      <t>ゼンネン</t>
    </rPh>
    <rPh sb="125" eb="126">
      <t>ヒ</t>
    </rPh>
    <rPh sb="127" eb="129">
      <t>カイゼン</t>
    </rPh>
    <rPh sb="134" eb="135">
      <t>コ</t>
    </rPh>
    <rPh sb="139" eb="141">
      <t>タイヨウ</t>
    </rPh>
    <rPh sb="141" eb="143">
      <t>ネンスウ</t>
    </rPh>
    <rPh sb="144" eb="147">
      <t>ケイネンカ</t>
    </rPh>
    <rPh sb="147" eb="148">
      <t>リツ</t>
    </rPh>
    <rPh sb="149" eb="150">
      <t>カンガ</t>
    </rPh>
    <rPh sb="155" eb="156">
      <t>タカ</t>
    </rPh>
    <rPh sb="157" eb="159">
      <t>コウシン</t>
    </rPh>
    <rPh sb="159" eb="160">
      <t>リツ</t>
    </rPh>
    <rPh sb="161" eb="162">
      <t>モト</t>
    </rPh>
    <rPh sb="169" eb="171">
      <t>コンゴ</t>
    </rPh>
    <rPh sb="176" eb="177">
      <t>オ</t>
    </rPh>
    <rPh sb="180" eb="182">
      <t>コウシン</t>
    </rPh>
    <rPh sb="186" eb="188">
      <t>ヒツヨウ</t>
    </rPh>
    <phoneticPr fontId="7"/>
  </si>
  <si>
    <t xml:space="preserve">  経営の健全性・効率性についての分析から、各数値が現状では比較的良好に出ているが、当市の基準による料金回収率は100%を下回り、給水原価（佐倉市基準 191.88円）も供給単価（28年度決算189.34円）を上回る逆ザヤの状態となっている。加えて、今後は水需要の減少により収益は減少する一方、八ッ場ダム完成（平成31年度予定）に伴う受水費の増加を想定した場合、より一層厳しい経営環境が予想される。</t>
    <rPh sb="42" eb="44">
      <t>トウシ</t>
    </rPh>
    <rPh sb="45" eb="47">
      <t>キジュン</t>
    </rPh>
    <rPh sb="50" eb="52">
      <t>リョウキン</t>
    </rPh>
    <rPh sb="52" eb="54">
      <t>カイシュウ</t>
    </rPh>
    <rPh sb="54" eb="55">
      <t>リツ</t>
    </rPh>
    <rPh sb="61" eb="63">
      <t>シタマワ</t>
    </rPh>
    <rPh sb="65" eb="67">
      <t>キュウスイ</t>
    </rPh>
    <rPh sb="67" eb="69">
      <t>ゲンカ</t>
    </rPh>
    <rPh sb="70" eb="73">
      <t>サクラシ</t>
    </rPh>
    <rPh sb="73" eb="75">
      <t>キジュン</t>
    </rPh>
    <rPh sb="82" eb="83">
      <t>エン</t>
    </rPh>
    <rPh sb="85" eb="87">
      <t>キョウキュウ</t>
    </rPh>
    <rPh sb="87" eb="89">
      <t>タンカ</t>
    </rPh>
    <rPh sb="92" eb="94">
      <t>ネンド</t>
    </rPh>
    <rPh sb="94" eb="96">
      <t>ケッサン</t>
    </rPh>
    <rPh sb="102" eb="103">
      <t>エン</t>
    </rPh>
    <rPh sb="105" eb="107">
      <t>ウワマワ</t>
    </rPh>
    <rPh sb="108" eb="109">
      <t>ギャク</t>
    </rPh>
    <rPh sb="112" eb="114">
      <t>ジョウタイ</t>
    </rPh>
    <rPh sb="121" eb="122">
      <t>クワ</t>
    </rPh>
    <rPh sb="125" eb="127">
      <t>コンゴ</t>
    </rPh>
    <rPh sb="128" eb="129">
      <t>ミズ</t>
    </rPh>
    <rPh sb="129" eb="131">
      <t>ジュヨウ</t>
    </rPh>
    <rPh sb="132" eb="134">
      <t>ゲンショウ</t>
    </rPh>
    <rPh sb="137" eb="139">
      <t>シュウエキ</t>
    </rPh>
    <rPh sb="140" eb="142">
      <t>ゲンショウ</t>
    </rPh>
    <rPh sb="144" eb="146">
      <t>イッポウ</t>
    </rPh>
    <rPh sb="147" eb="148">
      <t>ハチ</t>
    </rPh>
    <rPh sb="149" eb="150">
      <t>バ</t>
    </rPh>
    <rPh sb="152" eb="154">
      <t>カンセイ</t>
    </rPh>
    <rPh sb="155" eb="157">
      <t>ヘイセイ</t>
    </rPh>
    <rPh sb="159" eb="160">
      <t>ネン</t>
    </rPh>
    <rPh sb="160" eb="161">
      <t>ド</t>
    </rPh>
    <rPh sb="161" eb="163">
      <t>ヨテイ</t>
    </rPh>
    <rPh sb="165" eb="166">
      <t>トモナ</t>
    </rPh>
    <rPh sb="167" eb="169">
      <t>ジュスイ</t>
    </rPh>
    <rPh sb="169" eb="170">
      <t>ヒ</t>
    </rPh>
    <rPh sb="171" eb="173">
      <t>ゾウカ</t>
    </rPh>
    <rPh sb="174" eb="176">
      <t>ソウテイ</t>
    </rPh>
    <rPh sb="178" eb="180">
      <t>バアイ</t>
    </rPh>
    <rPh sb="183" eb="185">
      <t>イッソウ</t>
    </rPh>
    <rPh sb="185" eb="186">
      <t>キビ</t>
    </rPh>
    <rPh sb="188" eb="190">
      <t>ケイエイ</t>
    </rPh>
    <rPh sb="190" eb="192">
      <t>カンキョウ</t>
    </rPh>
    <rPh sb="193" eb="195">
      <t>ヨソウ</t>
    </rPh>
    <phoneticPr fontId="4"/>
  </si>
  <si>
    <t>自治体職員　民間企業出身</t>
    <rPh sb="0" eb="3">
      <t>ジチタイ</t>
    </rPh>
    <rPh sb="3" eb="5">
      <t>ショクイン</t>
    </rPh>
    <rPh sb="6" eb="12">
      <t>ミンカンキギョウシュッシン</t>
    </rPh>
    <phoneticPr fontId="4"/>
  </si>
  <si>
    <r>
      <t>①経常収支比率
　前年比で改善し、全国平均、類似団体平均をともに上回る状況。受水費や動力費の減少による影響が大きい。
②累積欠損金比率
　累積欠損金の発生はない。
③流動比率
　前年よりも増加した。全国平均や類似団体平均と比べ、高い水準にある。
④企業債残高対給水収益比率
　良好な数値であり、順調に推移している。
⑤料金回収率　　　98.68％（※）
⑥給水原価　　　　191.88円（※）
　前年比は改善が見られるが、依然、施設の更新財源を考慮した収入体系とはなっていない。
　</t>
    </r>
    <r>
      <rPr>
        <sz val="10"/>
        <rFont val="ＭＳ ゴシック"/>
        <family val="3"/>
        <charset val="128"/>
      </rPr>
      <t>※「減価償却費から長期前受金戻入を控除」しない経常費用により算出した、佐倉市独自の指標数値。</t>
    </r>
    <r>
      <rPr>
        <sz val="11"/>
        <rFont val="ＭＳ ゴシック"/>
        <family val="3"/>
        <charset val="128"/>
      </rPr>
      <t xml:space="preserve">
⑦施設利用率
　全国平均、類似団体平均をともに上回っており、より効率よく施設を利用できている。
⑧有収率
　前年比で改善しており、全国平均、類似団体平均ともに5％以上上回っている状況。
</t>
    </r>
    <rPh sb="1" eb="3">
      <t>ケイジョウ</t>
    </rPh>
    <rPh sb="3" eb="5">
      <t>シュウシ</t>
    </rPh>
    <rPh sb="5" eb="7">
      <t>ヒリツ</t>
    </rPh>
    <rPh sb="9" eb="11">
      <t>ゼンネン</t>
    </rPh>
    <rPh sb="11" eb="12">
      <t>ヒ</t>
    </rPh>
    <rPh sb="13" eb="15">
      <t>カイゼン</t>
    </rPh>
    <rPh sb="17" eb="19">
      <t>ゼンコク</t>
    </rPh>
    <rPh sb="19" eb="21">
      <t>ヘイキン</t>
    </rPh>
    <rPh sb="22" eb="24">
      <t>ルイジ</t>
    </rPh>
    <rPh sb="24" eb="26">
      <t>ダンタイ</t>
    </rPh>
    <rPh sb="26" eb="28">
      <t>ヘイキン</t>
    </rPh>
    <rPh sb="32" eb="34">
      <t>ウワマワ</t>
    </rPh>
    <rPh sb="35" eb="37">
      <t>ジョウキョウ</t>
    </rPh>
    <rPh sb="38" eb="40">
      <t>ジュスイ</t>
    </rPh>
    <rPh sb="40" eb="41">
      <t>ヒ</t>
    </rPh>
    <rPh sb="42" eb="44">
      <t>ドウリョク</t>
    </rPh>
    <rPh sb="44" eb="45">
      <t>ヒ</t>
    </rPh>
    <rPh sb="46" eb="48">
      <t>ゲンショウ</t>
    </rPh>
    <rPh sb="51" eb="53">
      <t>エイキョウ</t>
    </rPh>
    <rPh sb="54" eb="55">
      <t>オオ</t>
    </rPh>
    <rPh sb="61" eb="63">
      <t>ルイセキ</t>
    </rPh>
    <rPh sb="63" eb="66">
      <t>ケッソンキン</t>
    </rPh>
    <rPh sb="66" eb="68">
      <t>ヒリツ</t>
    </rPh>
    <rPh sb="70" eb="72">
      <t>ルイセキ</t>
    </rPh>
    <rPh sb="72" eb="75">
      <t>ケッソンキン</t>
    </rPh>
    <rPh sb="76" eb="78">
      <t>ハッセイ</t>
    </rPh>
    <rPh sb="85" eb="87">
      <t>リュウドウ</t>
    </rPh>
    <rPh sb="87" eb="89">
      <t>ヒリツ</t>
    </rPh>
    <rPh sb="91" eb="93">
      <t>ゼンネン</t>
    </rPh>
    <rPh sb="96" eb="98">
      <t>ゾウカ</t>
    </rPh>
    <rPh sb="101" eb="103">
      <t>ゼンコク</t>
    </rPh>
    <rPh sb="103" eb="105">
      <t>ヘイキン</t>
    </rPh>
    <rPh sb="106" eb="108">
      <t>ルイジ</t>
    </rPh>
    <rPh sb="108" eb="110">
      <t>ダンタイ</t>
    </rPh>
    <rPh sb="110" eb="112">
      <t>ヘイキン</t>
    </rPh>
    <rPh sb="113" eb="114">
      <t>クラ</t>
    </rPh>
    <rPh sb="116" eb="117">
      <t>タカ</t>
    </rPh>
    <rPh sb="118" eb="120">
      <t>スイジュン</t>
    </rPh>
    <rPh sb="127" eb="129">
      <t>キギョウ</t>
    </rPh>
    <rPh sb="129" eb="130">
      <t>サイ</t>
    </rPh>
    <rPh sb="130" eb="132">
      <t>ザンダカ</t>
    </rPh>
    <rPh sb="132" eb="133">
      <t>タイ</t>
    </rPh>
    <rPh sb="133" eb="135">
      <t>キュウスイ</t>
    </rPh>
    <rPh sb="135" eb="137">
      <t>シュウエキ</t>
    </rPh>
    <rPh sb="137" eb="139">
      <t>ヒリツ</t>
    </rPh>
    <rPh sb="141" eb="143">
      <t>リョウコウ</t>
    </rPh>
    <rPh sb="144" eb="146">
      <t>スウチ</t>
    </rPh>
    <rPh sb="150" eb="152">
      <t>ジュンチョウ</t>
    </rPh>
    <rPh sb="153" eb="155">
      <t>スイイ</t>
    </rPh>
    <rPh sb="163" eb="165">
      <t>リョウキン</t>
    </rPh>
    <rPh sb="165" eb="167">
      <t>カイシュウ</t>
    </rPh>
    <rPh sb="167" eb="168">
      <t>リツ</t>
    </rPh>
    <rPh sb="182" eb="184">
      <t>キュウスイ</t>
    </rPh>
    <rPh sb="184" eb="186">
      <t>ゲンカ</t>
    </rPh>
    <rPh sb="196" eb="197">
      <t>エン</t>
    </rPh>
    <rPh sb="202" eb="204">
      <t>ゼンネン</t>
    </rPh>
    <rPh sb="204" eb="205">
      <t>ヒ</t>
    </rPh>
    <rPh sb="206" eb="208">
      <t>カイゼン</t>
    </rPh>
    <rPh sb="209" eb="210">
      <t>ミ</t>
    </rPh>
    <rPh sb="215" eb="217">
      <t>イゼン</t>
    </rPh>
    <rPh sb="218" eb="220">
      <t>シセツ</t>
    </rPh>
    <rPh sb="221" eb="223">
      <t>コウシン</t>
    </rPh>
    <rPh sb="223" eb="225">
      <t>ザイゲン</t>
    </rPh>
    <rPh sb="226" eb="228">
      <t>コウリョ</t>
    </rPh>
    <rPh sb="230" eb="232">
      <t>シュウニュウ</t>
    </rPh>
    <rPh sb="232" eb="234">
      <t>タイケイ</t>
    </rPh>
    <rPh sb="247" eb="249">
      <t>ゲンカ</t>
    </rPh>
    <rPh sb="249" eb="251">
      <t>ショウキャク</t>
    </rPh>
    <rPh sb="251" eb="252">
      <t>ヒ</t>
    </rPh>
    <rPh sb="254" eb="256">
      <t>チョウキ</t>
    </rPh>
    <rPh sb="256" eb="259">
      <t>マエウケキン</t>
    </rPh>
    <rPh sb="259" eb="261">
      <t>レイニュウ</t>
    </rPh>
    <rPh sb="262" eb="264">
      <t>コウジョ</t>
    </rPh>
    <rPh sb="268" eb="270">
      <t>ケイジョウ</t>
    </rPh>
    <rPh sb="270" eb="272">
      <t>ヒヨウ</t>
    </rPh>
    <rPh sb="275" eb="277">
      <t>サンシュツ</t>
    </rPh>
    <rPh sb="280" eb="283">
      <t>サクラシ</t>
    </rPh>
    <rPh sb="283" eb="285">
      <t>ドクジ</t>
    </rPh>
    <rPh sb="286" eb="288">
      <t>シヒョウ</t>
    </rPh>
    <rPh sb="288" eb="290">
      <t>スウチ</t>
    </rPh>
    <rPh sb="294" eb="296">
      <t>シセツ</t>
    </rPh>
    <rPh sb="296" eb="299">
      <t>リヨウリツ</t>
    </rPh>
    <rPh sb="301" eb="303">
      <t>ゼンコク</t>
    </rPh>
    <rPh sb="303" eb="305">
      <t>ヘイキン</t>
    </rPh>
    <rPh sb="306" eb="308">
      <t>ルイジ</t>
    </rPh>
    <rPh sb="308" eb="310">
      <t>ダンタイ</t>
    </rPh>
    <rPh sb="310" eb="312">
      <t>ヘイキン</t>
    </rPh>
    <rPh sb="316" eb="318">
      <t>ウワマワ</t>
    </rPh>
    <rPh sb="325" eb="327">
      <t>コウリツ</t>
    </rPh>
    <rPh sb="329" eb="331">
      <t>シセツ</t>
    </rPh>
    <rPh sb="332" eb="334">
      <t>リヨウ</t>
    </rPh>
    <rPh sb="343" eb="345">
      <t>ユウシュウ</t>
    </rPh>
    <rPh sb="345" eb="346">
      <t>リツ</t>
    </rPh>
    <rPh sb="348" eb="350">
      <t>ゼンネン</t>
    </rPh>
    <rPh sb="350" eb="351">
      <t>ヒ</t>
    </rPh>
    <rPh sb="352" eb="354">
      <t>カイゼン</t>
    </rPh>
    <rPh sb="359" eb="361">
      <t>ゼンコク</t>
    </rPh>
    <rPh sb="361" eb="363">
      <t>ヘイキン</t>
    </rPh>
    <rPh sb="364" eb="366">
      <t>ルイジ</t>
    </rPh>
    <rPh sb="366" eb="368">
      <t>ダンタイ</t>
    </rPh>
    <rPh sb="368" eb="370">
      <t>ヘイキン</t>
    </rPh>
    <rPh sb="375" eb="377">
      <t>イジョウ</t>
    </rPh>
    <rPh sb="377" eb="379">
      <t>ウワマワ</t>
    </rPh>
    <rPh sb="383" eb="385">
      <t>ジョウキョウ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</si>
</sst>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  <xf numFmtId="38" fontId="22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16" fillId="0" borderId="9" xfId="1" applyFont="1" applyBorder="1" applyAlignment="1" applyProtection="1">
      <alignment horizontal="left" vertical="top" wrapText="1"/>
      <protection locked="0"/>
    </xf>
    <xf numFmtId="0" fontId="16" fillId="0" borderId="0" xfId="1" applyFont="1" applyBorder="1" applyAlignment="1" applyProtection="1">
      <alignment horizontal="left" vertical="top" wrapText="1"/>
      <protection locked="0"/>
    </xf>
    <xf numFmtId="0" fontId="16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9">
    <cellStyle name="桁区切り 2" xfId="2"/>
    <cellStyle name="桁区切り 2 2" xfId="18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0.69</c:v>
                </c:pt>
                <c:pt idx="1">
                  <c:v>0.96</c:v>
                </c:pt>
                <c:pt idx="2">
                  <c:v>0.66</c:v>
                </c:pt>
                <c:pt idx="3">
                  <c:v>0.99</c:v>
                </c:pt>
                <c:pt idx="4">
                  <c:v>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7-4EB4-944B-B1C904AA4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192000"/>
        <c:axId val="118210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0.76</c:v>
                </c:pt>
                <c:pt idx="1">
                  <c:v>0.8</c:v>
                </c:pt>
                <c:pt idx="2">
                  <c:v>0.72</c:v>
                </c:pt>
                <c:pt idx="3">
                  <c:v>0.67</c:v>
                </c:pt>
                <c:pt idx="4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7-4EB4-944B-B1C904AA4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92000"/>
        <c:axId val="118210560"/>
      </c:lineChart>
      <c:dateAx>
        <c:axId val="118192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210560"/>
        <c:crosses val="autoZero"/>
        <c:auto val="1"/>
        <c:lblOffset val="100"/>
        <c:baseTimeUnit val="years"/>
      </c:dateAx>
      <c:valAx>
        <c:axId val="118210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192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74.83</c:v>
                </c:pt>
                <c:pt idx="1">
                  <c:v>74.599999999999994</c:v>
                </c:pt>
                <c:pt idx="2">
                  <c:v>75.540000000000006</c:v>
                </c:pt>
                <c:pt idx="3">
                  <c:v>75.349999999999994</c:v>
                </c:pt>
                <c:pt idx="4">
                  <c:v>75.84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2-4F78-91A2-9357B236D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40608"/>
        <c:axId val="12556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62.71</c:v>
                </c:pt>
                <c:pt idx="1">
                  <c:v>62.15</c:v>
                </c:pt>
                <c:pt idx="2">
                  <c:v>61.61</c:v>
                </c:pt>
                <c:pt idx="3">
                  <c:v>62.34</c:v>
                </c:pt>
                <c:pt idx="4">
                  <c:v>62.46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62-4F78-91A2-9357B236D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40608"/>
        <c:axId val="125563264"/>
      </c:lineChart>
      <c:dateAx>
        <c:axId val="125540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563264"/>
        <c:crosses val="autoZero"/>
        <c:auto val="1"/>
        <c:lblOffset val="100"/>
        <c:baseTimeUnit val="years"/>
      </c:dateAx>
      <c:valAx>
        <c:axId val="12556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540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97.39</c:v>
                </c:pt>
                <c:pt idx="1">
                  <c:v>97.31</c:v>
                </c:pt>
                <c:pt idx="2">
                  <c:v>95.82</c:v>
                </c:pt>
                <c:pt idx="3">
                  <c:v>95.69</c:v>
                </c:pt>
                <c:pt idx="4">
                  <c:v>95.94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7-4E63-9252-D982E7663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921152"/>
        <c:axId val="12592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90.54</c:v>
                </c:pt>
                <c:pt idx="1">
                  <c:v>90.64</c:v>
                </c:pt>
                <c:pt idx="2">
                  <c:v>90.23</c:v>
                </c:pt>
                <c:pt idx="3">
                  <c:v>90.15</c:v>
                </c:pt>
                <c:pt idx="4">
                  <c:v>90.62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77-4E63-9252-D982E7663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21152"/>
        <c:axId val="125923328"/>
      </c:lineChart>
      <c:dateAx>
        <c:axId val="12592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923328"/>
        <c:crosses val="autoZero"/>
        <c:auto val="1"/>
        <c:lblOffset val="100"/>
        <c:baseTimeUnit val="years"/>
      </c:dateAx>
      <c:valAx>
        <c:axId val="12592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921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107.5</c:v>
                </c:pt>
                <c:pt idx="1">
                  <c:v>107.25</c:v>
                </c:pt>
                <c:pt idx="2">
                  <c:v>113.6</c:v>
                </c:pt>
                <c:pt idx="3">
                  <c:v>115.11</c:v>
                </c:pt>
                <c:pt idx="4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E-4F6E-8FD9-C6F0A8838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183488"/>
        <c:axId val="125185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108.39</c:v>
                </c:pt>
                <c:pt idx="1">
                  <c:v>108.9</c:v>
                </c:pt>
                <c:pt idx="2">
                  <c:v>114.43</c:v>
                </c:pt>
                <c:pt idx="3">
                  <c:v>114.08</c:v>
                </c:pt>
                <c:pt idx="4">
                  <c:v>115.36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AE-4F6E-8FD9-C6F0A8838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83488"/>
        <c:axId val="125185408"/>
      </c:lineChart>
      <c:dateAx>
        <c:axId val="12518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185408"/>
        <c:crosses val="autoZero"/>
        <c:auto val="1"/>
        <c:lblOffset val="100"/>
        <c:baseTimeUnit val="years"/>
      </c:dateAx>
      <c:valAx>
        <c:axId val="125185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183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41.03</c:v>
                </c:pt>
                <c:pt idx="1">
                  <c:v>42.15</c:v>
                </c:pt>
                <c:pt idx="2">
                  <c:v>43.87</c:v>
                </c:pt>
                <c:pt idx="3">
                  <c:v>45.53</c:v>
                </c:pt>
                <c:pt idx="4">
                  <c:v>46.11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A-4BF0-B141-49EE84877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224064"/>
        <c:axId val="12522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42.43</c:v>
                </c:pt>
                <c:pt idx="1">
                  <c:v>43.24</c:v>
                </c:pt>
                <c:pt idx="2">
                  <c:v>46.36</c:v>
                </c:pt>
                <c:pt idx="3">
                  <c:v>47.37</c:v>
                </c:pt>
                <c:pt idx="4">
                  <c:v>48.01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DA-4BF0-B141-49EE84877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224064"/>
        <c:axId val="125225984"/>
      </c:lineChart>
      <c:dateAx>
        <c:axId val="12522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225984"/>
        <c:crosses val="autoZero"/>
        <c:auto val="1"/>
        <c:lblOffset val="100"/>
        <c:baseTimeUnit val="years"/>
      </c:dateAx>
      <c:valAx>
        <c:axId val="12522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22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3.2</c:v>
                </c:pt>
                <c:pt idx="1">
                  <c:v>3.87</c:v>
                </c:pt>
                <c:pt idx="2">
                  <c:v>4.91</c:v>
                </c:pt>
                <c:pt idx="3">
                  <c:v>6.06</c:v>
                </c:pt>
                <c:pt idx="4">
                  <c:v>6.17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3-4164-9815-5E895C525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274368"/>
        <c:axId val="12527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11.07</c:v>
                </c:pt>
                <c:pt idx="1">
                  <c:v>12.21</c:v>
                </c:pt>
                <c:pt idx="2">
                  <c:v>13.57</c:v>
                </c:pt>
                <c:pt idx="3">
                  <c:v>14.27</c:v>
                </c:pt>
                <c:pt idx="4">
                  <c:v>16.170000000000002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E3-4164-9815-5E895C525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274368"/>
        <c:axId val="125276544"/>
      </c:lineChart>
      <c:dateAx>
        <c:axId val="125274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276544"/>
        <c:crosses val="autoZero"/>
        <c:auto val="1"/>
        <c:lblOffset val="100"/>
        <c:baseTimeUnit val="years"/>
      </c:dateAx>
      <c:valAx>
        <c:axId val="12527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274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7-4DB6-9659-8969A4CE4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377152"/>
        <c:axId val="125383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3.08</c:v>
                </c:pt>
                <c:pt idx="1">
                  <c:v>3.47</c:v>
                </c:pt>
                <c:pt idx="2">
                  <c:v>0.13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97-4DB6-9659-8969A4CE4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377152"/>
        <c:axId val="125383424"/>
      </c:lineChart>
      <c:dateAx>
        <c:axId val="125377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383424"/>
        <c:crosses val="autoZero"/>
        <c:auto val="1"/>
        <c:lblOffset val="100"/>
        <c:baseTimeUnit val="years"/>
      </c:dateAx>
      <c:valAx>
        <c:axId val="125383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377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1923.47</c:v>
                </c:pt>
                <c:pt idx="1">
                  <c:v>2062.84</c:v>
                </c:pt>
                <c:pt idx="2">
                  <c:v>1172.69</c:v>
                </c:pt>
                <c:pt idx="3">
                  <c:v>1464.28</c:v>
                </c:pt>
                <c:pt idx="4">
                  <c:v>1575.6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13-4B56-85E6-117958393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416192"/>
        <c:axId val="125418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590.46</c:v>
                </c:pt>
                <c:pt idx="1">
                  <c:v>628.34</c:v>
                </c:pt>
                <c:pt idx="2">
                  <c:v>289.8</c:v>
                </c:pt>
                <c:pt idx="3">
                  <c:v>299.44</c:v>
                </c:pt>
                <c:pt idx="4">
                  <c:v>311.99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13-4B56-85E6-117958393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16192"/>
        <c:axId val="125418112"/>
      </c:lineChart>
      <c:dateAx>
        <c:axId val="12541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418112"/>
        <c:crosses val="autoZero"/>
        <c:auto val="1"/>
        <c:lblOffset val="100"/>
        <c:baseTimeUnit val="years"/>
      </c:dateAx>
      <c:valAx>
        <c:axId val="125418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41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75.58</c:v>
                </c:pt>
                <c:pt idx="1">
                  <c:v>73.53</c:v>
                </c:pt>
                <c:pt idx="2">
                  <c:v>71.89</c:v>
                </c:pt>
                <c:pt idx="3">
                  <c:v>68.489999999999995</c:v>
                </c:pt>
                <c:pt idx="4">
                  <c:v>64.8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1F-4DA8-A2D5-018C34AF4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448192"/>
        <c:axId val="125450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299.16000000000003</c:v>
                </c:pt>
                <c:pt idx="1">
                  <c:v>297.13</c:v>
                </c:pt>
                <c:pt idx="2">
                  <c:v>301.99</c:v>
                </c:pt>
                <c:pt idx="3">
                  <c:v>298.08999999999997</c:v>
                </c:pt>
                <c:pt idx="4">
                  <c:v>291.77999999999997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1F-4DA8-A2D5-018C34AF4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48192"/>
        <c:axId val="125450112"/>
      </c:lineChart>
      <c:dateAx>
        <c:axId val="125448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450112"/>
        <c:crosses val="autoZero"/>
        <c:auto val="1"/>
        <c:lblOffset val="100"/>
        <c:baseTimeUnit val="years"/>
      </c:dateAx>
      <c:valAx>
        <c:axId val="125450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448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99.55</c:v>
                </c:pt>
                <c:pt idx="1">
                  <c:v>96.08</c:v>
                </c:pt>
                <c:pt idx="2">
                  <c:v>107.1</c:v>
                </c:pt>
                <c:pt idx="3">
                  <c:v>107.82</c:v>
                </c:pt>
                <c:pt idx="4">
                  <c:v>110.57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FD-45A5-9765-F50731A94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492608"/>
        <c:axId val="12549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99.91</c:v>
                </c:pt>
                <c:pt idx="1">
                  <c:v>99.89</c:v>
                </c:pt>
                <c:pt idx="2">
                  <c:v>107.05</c:v>
                </c:pt>
                <c:pt idx="3">
                  <c:v>106.4</c:v>
                </c:pt>
                <c:pt idx="4">
                  <c:v>107.61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FD-45A5-9765-F50731A94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92608"/>
        <c:axId val="125498880"/>
      </c:lineChart>
      <c:dateAx>
        <c:axId val="125492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498880"/>
        <c:crosses val="autoZero"/>
        <c:auto val="1"/>
        <c:lblOffset val="100"/>
        <c:baseTimeUnit val="years"/>
      </c:dateAx>
      <c:valAx>
        <c:axId val="12549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492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189.03</c:v>
                </c:pt>
                <c:pt idx="1">
                  <c:v>195.96</c:v>
                </c:pt>
                <c:pt idx="2">
                  <c:v>175.98</c:v>
                </c:pt>
                <c:pt idx="3">
                  <c:v>174.9</c:v>
                </c:pt>
                <c:pt idx="4">
                  <c:v>171.24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6-4098-8522-7F2761B33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20512"/>
        <c:axId val="125526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164.25</c:v>
                </c:pt>
                <c:pt idx="1">
                  <c:v>165.34</c:v>
                </c:pt>
                <c:pt idx="2">
                  <c:v>155.09</c:v>
                </c:pt>
                <c:pt idx="3">
                  <c:v>156.29</c:v>
                </c:pt>
                <c:pt idx="4">
                  <c:v>155.69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86-4098-8522-7F2761B33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20512"/>
        <c:axId val="125526784"/>
      </c:lineChart>
      <c:dateAx>
        <c:axId val="12552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526784"/>
        <c:crosses val="autoZero"/>
        <c:auto val="1"/>
        <c:lblOffset val="100"/>
        <c:baseTimeUnit val="years"/>
      </c:dateAx>
      <c:valAx>
        <c:axId val="125526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520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5" t="str">
        <f>データ!H6</f>
        <v>千葉県　佐倉市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A2</v>
      </c>
      <c r="X8" s="59"/>
      <c r="Y8" s="59"/>
      <c r="Z8" s="59"/>
      <c r="AA8" s="59"/>
      <c r="AB8" s="59"/>
      <c r="AC8" s="59"/>
      <c r="AD8" s="60" t="s">
        <v>118</v>
      </c>
      <c r="AE8" s="60"/>
      <c r="AF8" s="60"/>
      <c r="AG8" s="60"/>
      <c r="AH8" s="60"/>
      <c r="AI8" s="60"/>
      <c r="AJ8" s="60"/>
      <c r="AK8" s="5"/>
      <c r="AL8" s="61">
        <f>データ!$R$6</f>
        <v>176744</v>
      </c>
      <c r="AM8" s="61"/>
      <c r="AN8" s="61"/>
      <c r="AO8" s="61"/>
      <c r="AP8" s="61"/>
      <c r="AQ8" s="61"/>
      <c r="AR8" s="61"/>
      <c r="AS8" s="61"/>
      <c r="AT8" s="51">
        <f>データ!$S$6</f>
        <v>103.69</v>
      </c>
      <c r="AU8" s="52"/>
      <c r="AV8" s="52"/>
      <c r="AW8" s="52"/>
      <c r="AX8" s="52"/>
      <c r="AY8" s="52"/>
      <c r="AZ8" s="52"/>
      <c r="BA8" s="52"/>
      <c r="BB8" s="53">
        <f>データ!$T$6</f>
        <v>1704.54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91.87</v>
      </c>
      <c r="J10" s="52"/>
      <c r="K10" s="52"/>
      <c r="L10" s="52"/>
      <c r="M10" s="52"/>
      <c r="N10" s="52"/>
      <c r="O10" s="64"/>
      <c r="P10" s="53">
        <f>データ!$P$6</f>
        <v>94.48</v>
      </c>
      <c r="Q10" s="53"/>
      <c r="R10" s="53"/>
      <c r="S10" s="53"/>
      <c r="T10" s="53"/>
      <c r="U10" s="53"/>
      <c r="V10" s="53"/>
      <c r="W10" s="61">
        <f>データ!$Q$6</f>
        <v>2829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166767</v>
      </c>
      <c r="AM10" s="61"/>
      <c r="AN10" s="61"/>
      <c r="AO10" s="61"/>
      <c r="AP10" s="61"/>
      <c r="AQ10" s="61"/>
      <c r="AR10" s="61"/>
      <c r="AS10" s="61"/>
      <c r="AT10" s="51">
        <f>データ!$V$6</f>
        <v>103.69</v>
      </c>
      <c r="AU10" s="52"/>
      <c r="AV10" s="52"/>
      <c r="AW10" s="52"/>
      <c r="AX10" s="52"/>
      <c r="AY10" s="52"/>
      <c r="AZ10" s="52"/>
      <c r="BA10" s="52"/>
      <c r="BB10" s="53">
        <f>データ!$W$6</f>
        <v>1608.32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3" t="s">
        <v>23</v>
      </c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</row>
    <row r="14" spans="1:78" ht="13.5" customHeight="1">
      <c r="A14" s="2"/>
      <c r="B14" s="75" t="s">
        <v>24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7"/>
      <c r="BK14" s="2"/>
      <c r="BL14" s="78" t="s">
        <v>25</v>
      </c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80"/>
    </row>
    <row r="15" spans="1:78" ht="13.5" customHeight="1">
      <c r="A15" s="2"/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9"/>
      <c r="BK15" s="2"/>
      <c r="BL15" s="81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3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5" t="s">
        <v>119</v>
      </c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7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5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7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5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7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5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7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5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7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5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7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5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7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5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7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5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7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5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7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5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7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5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7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5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7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5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7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5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7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5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7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5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7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5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7"/>
    </row>
    <row r="34" spans="1:78" ht="13.5" customHeight="1">
      <c r="A34" s="2"/>
      <c r="B34" s="18"/>
      <c r="C34" s="84" t="s">
        <v>26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20"/>
      <c r="R34" s="84" t="s">
        <v>27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20"/>
      <c r="AG34" s="84" t="s">
        <v>28</v>
      </c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20"/>
      <c r="AV34" s="84" t="s">
        <v>29</v>
      </c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19"/>
      <c r="BK34" s="2"/>
      <c r="BL34" s="85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7"/>
    </row>
    <row r="35" spans="1:78" ht="13.5" customHeight="1">
      <c r="A35" s="2"/>
      <c r="B35" s="1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20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20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20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19"/>
      <c r="BK35" s="2"/>
      <c r="BL35" s="85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7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5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7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5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7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5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7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5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7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5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7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5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7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5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7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5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7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5"/>
      <c r="BM44" s="86"/>
      <c r="BN44" s="86"/>
      <c r="BO44" s="86"/>
      <c r="BP44" s="86"/>
      <c r="BQ44" s="86"/>
      <c r="BR44" s="86"/>
      <c r="BS44" s="86"/>
      <c r="BT44" s="86"/>
      <c r="BU44" s="86"/>
      <c r="BV44" s="86"/>
      <c r="BW44" s="86"/>
      <c r="BX44" s="86"/>
      <c r="BY44" s="86"/>
      <c r="BZ44" s="87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8" t="s">
        <v>30</v>
      </c>
      <c r="BM45" s="79"/>
      <c r="BN45" s="79"/>
      <c r="BO45" s="79"/>
      <c r="BP45" s="79"/>
      <c r="BQ45" s="79"/>
      <c r="BR45" s="79"/>
      <c r="BS45" s="79"/>
      <c r="BT45" s="79"/>
      <c r="BU45" s="79"/>
      <c r="BV45" s="79"/>
      <c r="BW45" s="79"/>
      <c r="BX45" s="79"/>
      <c r="BY45" s="79"/>
      <c r="BZ45" s="80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81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3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70" t="s">
        <v>116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>
      <c r="A56" s="2"/>
      <c r="B56" s="18"/>
      <c r="C56" s="84" t="s">
        <v>31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20"/>
      <c r="R56" s="84" t="s">
        <v>32</v>
      </c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20"/>
      <c r="AG56" s="84" t="s">
        <v>33</v>
      </c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20"/>
      <c r="AV56" s="84" t="s">
        <v>34</v>
      </c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>
      <c r="A57" s="2"/>
      <c r="B57" s="18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2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20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20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>
      <c r="A60" s="2"/>
      <c r="B60" s="67" t="s">
        <v>35</v>
      </c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9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>
      <c r="A61" s="2"/>
      <c r="B61" s="67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9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70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2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8" t="s">
        <v>36</v>
      </c>
      <c r="BM64" s="79"/>
      <c r="BN64" s="79"/>
      <c r="BO64" s="79"/>
      <c r="BP64" s="79"/>
      <c r="BQ64" s="79"/>
      <c r="BR64" s="79"/>
      <c r="BS64" s="79"/>
      <c r="BT64" s="79"/>
      <c r="BU64" s="79"/>
      <c r="BV64" s="79"/>
      <c r="BW64" s="79"/>
      <c r="BX64" s="79"/>
      <c r="BY64" s="79"/>
      <c r="BZ64" s="80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81"/>
      <c r="BM65" s="82"/>
      <c r="BN65" s="82"/>
      <c r="BO65" s="82"/>
      <c r="BP65" s="82"/>
      <c r="BQ65" s="82"/>
      <c r="BR65" s="82"/>
      <c r="BS65" s="82"/>
      <c r="BT65" s="82"/>
      <c r="BU65" s="82"/>
      <c r="BV65" s="82"/>
      <c r="BW65" s="82"/>
      <c r="BX65" s="82"/>
      <c r="BY65" s="82"/>
      <c r="BZ65" s="83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70" t="s">
        <v>117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>
      <c r="A79" s="2"/>
      <c r="B79" s="18"/>
      <c r="C79" s="84" t="s">
        <v>37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20"/>
      <c r="V79" s="20"/>
      <c r="W79" s="84" t="s">
        <v>38</v>
      </c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20"/>
      <c r="AP79" s="20"/>
      <c r="AQ79" s="84" t="s">
        <v>39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5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>
      <c r="A80" s="2"/>
      <c r="B80" s="18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20"/>
      <c r="V80" s="20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20"/>
      <c r="AP80" s="20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5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8"/>
      <c r="BM82" s="89"/>
      <c r="BN82" s="89"/>
      <c r="BO82" s="89"/>
      <c r="BP82" s="89"/>
      <c r="BQ82" s="89"/>
      <c r="BR82" s="89"/>
      <c r="BS82" s="89"/>
      <c r="BT82" s="89"/>
      <c r="BU82" s="89"/>
      <c r="BV82" s="89"/>
      <c r="BW82" s="89"/>
      <c r="BX82" s="89"/>
      <c r="BY82" s="89"/>
      <c r="BZ82" s="90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C79:T80"/>
    <mergeCell ref="W79:AN80"/>
    <mergeCell ref="AQ79:BH80"/>
    <mergeCell ref="BL66:BZ82"/>
    <mergeCell ref="B60:BJ61"/>
    <mergeCell ref="BL47:BZ63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BL45:BZ46"/>
    <mergeCell ref="C56:P57"/>
    <mergeCell ref="R56:AE57"/>
    <mergeCell ref="AG56:AT57"/>
    <mergeCell ref="AV56:BI57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ColWidth="9"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92" t="s">
        <v>62</v>
      </c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4"/>
      <c r="X3" s="98" t="s">
        <v>63</v>
      </c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 t="s">
        <v>64</v>
      </c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</row>
    <row r="4" spans="1:144">
      <c r="A4" s="29" t="s">
        <v>65</v>
      </c>
      <c r="B4" s="31"/>
      <c r="C4" s="31"/>
      <c r="D4" s="31"/>
      <c r="E4" s="31"/>
      <c r="F4" s="31"/>
      <c r="G4" s="31"/>
      <c r="H4" s="95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7"/>
      <c r="X4" s="91" t="s">
        <v>66</v>
      </c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 t="s">
        <v>67</v>
      </c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 t="s">
        <v>68</v>
      </c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 t="s">
        <v>69</v>
      </c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 t="s">
        <v>70</v>
      </c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 t="s">
        <v>71</v>
      </c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 t="s">
        <v>72</v>
      </c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 t="s">
        <v>73</v>
      </c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 t="s">
        <v>74</v>
      </c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 t="s">
        <v>75</v>
      </c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 t="s">
        <v>76</v>
      </c>
      <c r="EE4" s="91"/>
      <c r="EF4" s="91"/>
      <c r="EG4" s="91"/>
      <c r="EH4" s="91"/>
      <c r="EI4" s="91"/>
      <c r="EJ4" s="91"/>
      <c r="EK4" s="91"/>
      <c r="EL4" s="91"/>
      <c r="EM4" s="91"/>
      <c r="EN4" s="91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122122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千葉県　佐倉市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A2</v>
      </c>
      <c r="M6" s="34">
        <f t="shared" si="3"/>
        <v>0</v>
      </c>
      <c r="N6" s="35" t="str">
        <f t="shared" si="3"/>
        <v>-</v>
      </c>
      <c r="O6" s="35">
        <f t="shared" si="3"/>
        <v>91.87</v>
      </c>
      <c r="P6" s="35">
        <f t="shared" si="3"/>
        <v>94.48</v>
      </c>
      <c r="Q6" s="35">
        <f t="shared" si="3"/>
        <v>2829</v>
      </c>
      <c r="R6" s="35">
        <f t="shared" si="3"/>
        <v>176744</v>
      </c>
      <c r="S6" s="35">
        <f t="shared" si="3"/>
        <v>103.69</v>
      </c>
      <c r="T6" s="35">
        <f t="shared" si="3"/>
        <v>1704.54</v>
      </c>
      <c r="U6" s="35">
        <f t="shared" si="3"/>
        <v>166767</v>
      </c>
      <c r="V6" s="35">
        <f t="shared" si="3"/>
        <v>103.69</v>
      </c>
      <c r="W6" s="35">
        <f t="shared" si="3"/>
        <v>1608.32</v>
      </c>
      <c r="X6" s="36">
        <f>IF(X7="",NA(),X7)</f>
        <v>107.5</v>
      </c>
      <c r="Y6" s="36">
        <f t="shared" ref="Y6:AG6" si="4">IF(Y7="",NA(),Y7)</f>
        <v>107.25</v>
      </c>
      <c r="Z6" s="36">
        <f t="shared" si="4"/>
        <v>113.6</v>
      </c>
      <c r="AA6" s="36">
        <f t="shared" si="4"/>
        <v>115.11</v>
      </c>
      <c r="AB6" s="36">
        <f t="shared" si="4"/>
        <v>118</v>
      </c>
      <c r="AC6" s="36">
        <f t="shared" si="4"/>
        <v>108.39</v>
      </c>
      <c r="AD6" s="36">
        <f t="shared" si="4"/>
        <v>108.9</v>
      </c>
      <c r="AE6" s="36">
        <f t="shared" si="4"/>
        <v>114.43</v>
      </c>
      <c r="AF6" s="36">
        <f t="shared" si="4"/>
        <v>114.08</v>
      </c>
      <c r="AG6" s="36">
        <f t="shared" si="4"/>
        <v>115.36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3.08</v>
      </c>
      <c r="AO6" s="36">
        <f t="shared" si="5"/>
        <v>3.47</v>
      </c>
      <c r="AP6" s="36">
        <f t="shared" si="5"/>
        <v>0.13</v>
      </c>
      <c r="AQ6" s="35">
        <f t="shared" si="5"/>
        <v>0</v>
      </c>
      <c r="AR6" s="35">
        <f t="shared" si="5"/>
        <v>0</v>
      </c>
      <c r="AS6" s="35" t="str">
        <f>IF(AS7="","",IF(AS7="-","【-】","【"&amp;SUBSTITUTE(TEXT(AS7,"#,##0.00"),"-","△")&amp;"】"))</f>
        <v>【0.79】</v>
      </c>
      <c r="AT6" s="36">
        <f>IF(AT7="",NA(),AT7)</f>
        <v>1923.47</v>
      </c>
      <c r="AU6" s="36">
        <f t="shared" ref="AU6:BC6" si="6">IF(AU7="",NA(),AU7)</f>
        <v>2062.84</v>
      </c>
      <c r="AV6" s="36">
        <f t="shared" si="6"/>
        <v>1172.69</v>
      </c>
      <c r="AW6" s="36">
        <f t="shared" si="6"/>
        <v>1464.28</v>
      </c>
      <c r="AX6" s="36">
        <f t="shared" si="6"/>
        <v>1575.6</v>
      </c>
      <c r="AY6" s="36">
        <f t="shared" si="6"/>
        <v>590.46</v>
      </c>
      <c r="AZ6" s="36">
        <f t="shared" si="6"/>
        <v>628.34</v>
      </c>
      <c r="BA6" s="36">
        <f t="shared" si="6"/>
        <v>289.8</v>
      </c>
      <c r="BB6" s="36">
        <f t="shared" si="6"/>
        <v>299.44</v>
      </c>
      <c r="BC6" s="36">
        <f t="shared" si="6"/>
        <v>311.99</v>
      </c>
      <c r="BD6" s="35" t="str">
        <f>IF(BD7="","",IF(BD7="-","【-】","【"&amp;SUBSTITUTE(TEXT(BD7,"#,##0.00"),"-","△")&amp;"】"))</f>
        <v>【262.87】</v>
      </c>
      <c r="BE6" s="36">
        <f>IF(BE7="",NA(),BE7)</f>
        <v>75.58</v>
      </c>
      <c r="BF6" s="36">
        <f t="shared" ref="BF6:BN6" si="7">IF(BF7="",NA(),BF7)</f>
        <v>73.53</v>
      </c>
      <c r="BG6" s="36">
        <f t="shared" si="7"/>
        <v>71.89</v>
      </c>
      <c r="BH6" s="36">
        <f t="shared" si="7"/>
        <v>68.489999999999995</v>
      </c>
      <c r="BI6" s="36">
        <f t="shared" si="7"/>
        <v>64.8</v>
      </c>
      <c r="BJ6" s="36">
        <f t="shared" si="7"/>
        <v>299.16000000000003</v>
      </c>
      <c r="BK6" s="36">
        <f t="shared" si="7"/>
        <v>297.13</v>
      </c>
      <c r="BL6" s="36">
        <f t="shared" si="7"/>
        <v>301.99</v>
      </c>
      <c r="BM6" s="36">
        <f t="shared" si="7"/>
        <v>298.08999999999997</v>
      </c>
      <c r="BN6" s="36">
        <f t="shared" si="7"/>
        <v>291.77999999999997</v>
      </c>
      <c r="BO6" s="35" t="str">
        <f>IF(BO7="","",IF(BO7="-","【-】","【"&amp;SUBSTITUTE(TEXT(BO7,"#,##0.00"),"-","△")&amp;"】"))</f>
        <v>【270.87】</v>
      </c>
      <c r="BP6" s="36">
        <f>IF(BP7="",NA(),BP7)</f>
        <v>99.55</v>
      </c>
      <c r="BQ6" s="36">
        <f t="shared" ref="BQ6:BY6" si="8">IF(BQ7="",NA(),BQ7)</f>
        <v>96.08</v>
      </c>
      <c r="BR6" s="36">
        <f t="shared" si="8"/>
        <v>107.1</v>
      </c>
      <c r="BS6" s="36">
        <f t="shared" si="8"/>
        <v>107.82</v>
      </c>
      <c r="BT6" s="36">
        <f t="shared" si="8"/>
        <v>110.57</v>
      </c>
      <c r="BU6" s="36">
        <f t="shared" si="8"/>
        <v>99.91</v>
      </c>
      <c r="BV6" s="36">
        <f t="shared" si="8"/>
        <v>99.89</v>
      </c>
      <c r="BW6" s="36">
        <f t="shared" si="8"/>
        <v>107.05</v>
      </c>
      <c r="BX6" s="36">
        <f t="shared" si="8"/>
        <v>106.4</v>
      </c>
      <c r="BY6" s="36">
        <f t="shared" si="8"/>
        <v>107.61</v>
      </c>
      <c r="BZ6" s="35" t="str">
        <f>IF(BZ7="","",IF(BZ7="-","【-】","【"&amp;SUBSTITUTE(TEXT(BZ7,"#,##0.00"),"-","△")&amp;"】"))</f>
        <v>【105.59】</v>
      </c>
      <c r="CA6" s="36">
        <f>IF(CA7="",NA(),CA7)</f>
        <v>189.03</v>
      </c>
      <c r="CB6" s="36">
        <f t="shared" ref="CB6:CJ6" si="9">IF(CB7="",NA(),CB7)</f>
        <v>195.96</v>
      </c>
      <c r="CC6" s="36">
        <f t="shared" si="9"/>
        <v>175.98</v>
      </c>
      <c r="CD6" s="36">
        <f t="shared" si="9"/>
        <v>174.9</v>
      </c>
      <c r="CE6" s="36">
        <f t="shared" si="9"/>
        <v>171.24</v>
      </c>
      <c r="CF6" s="36">
        <f t="shared" si="9"/>
        <v>164.25</v>
      </c>
      <c r="CG6" s="36">
        <f t="shared" si="9"/>
        <v>165.34</v>
      </c>
      <c r="CH6" s="36">
        <f t="shared" si="9"/>
        <v>155.09</v>
      </c>
      <c r="CI6" s="36">
        <f t="shared" si="9"/>
        <v>156.29</v>
      </c>
      <c r="CJ6" s="36">
        <f t="shared" si="9"/>
        <v>155.69</v>
      </c>
      <c r="CK6" s="35" t="str">
        <f>IF(CK7="","",IF(CK7="-","【-】","【"&amp;SUBSTITUTE(TEXT(CK7,"#,##0.00"),"-","△")&amp;"】"))</f>
        <v>【163.27】</v>
      </c>
      <c r="CL6" s="36">
        <f>IF(CL7="",NA(),CL7)</f>
        <v>74.83</v>
      </c>
      <c r="CM6" s="36">
        <f t="shared" ref="CM6:CU6" si="10">IF(CM7="",NA(),CM7)</f>
        <v>74.599999999999994</v>
      </c>
      <c r="CN6" s="36">
        <f t="shared" si="10"/>
        <v>75.540000000000006</v>
      </c>
      <c r="CO6" s="36">
        <f t="shared" si="10"/>
        <v>75.349999999999994</v>
      </c>
      <c r="CP6" s="36">
        <f t="shared" si="10"/>
        <v>75.84</v>
      </c>
      <c r="CQ6" s="36">
        <f t="shared" si="10"/>
        <v>62.71</v>
      </c>
      <c r="CR6" s="36">
        <f t="shared" si="10"/>
        <v>62.15</v>
      </c>
      <c r="CS6" s="36">
        <f t="shared" si="10"/>
        <v>61.61</v>
      </c>
      <c r="CT6" s="36">
        <f t="shared" si="10"/>
        <v>62.34</v>
      </c>
      <c r="CU6" s="36">
        <f t="shared" si="10"/>
        <v>62.46</v>
      </c>
      <c r="CV6" s="35" t="str">
        <f>IF(CV7="","",IF(CV7="-","【-】","【"&amp;SUBSTITUTE(TEXT(CV7,"#,##0.00"),"-","△")&amp;"】"))</f>
        <v>【59.94】</v>
      </c>
      <c r="CW6" s="36">
        <f>IF(CW7="",NA(),CW7)</f>
        <v>97.39</v>
      </c>
      <c r="CX6" s="36">
        <f t="shared" ref="CX6:DF6" si="11">IF(CX7="",NA(),CX7)</f>
        <v>97.31</v>
      </c>
      <c r="CY6" s="36">
        <f t="shared" si="11"/>
        <v>95.82</v>
      </c>
      <c r="CZ6" s="36">
        <f t="shared" si="11"/>
        <v>95.69</v>
      </c>
      <c r="DA6" s="36">
        <f t="shared" si="11"/>
        <v>95.94</v>
      </c>
      <c r="DB6" s="36">
        <f t="shared" si="11"/>
        <v>90.54</v>
      </c>
      <c r="DC6" s="36">
        <f t="shared" si="11"/>
        <v>90.64</v>
      </c>
      <c r="DD6" s="36">
        <f t="shared" si="11"/>
        <v>90.23</v>
      </c>
      <c r="DE6" s="36">
        <f t="shared" si="11"/>
        <v>90.15</v>
      </c>
      <c r="DF6" s="36">
        <f t="shared" si="11"/>
        <v>90.62</v>
      </c>
      <c r="DG6" s="35" t="str">
        <f>IF(DG7="","",IF(DG7="-","【-】","【"&amp;SUBSTITUTE(TEXT(DG7,"#,##0.00"),"-","△")&amp;"】"))</f>
        <v>【90.22】</v>
      </c>
      <c r="DH6" s="36">
        <f>IF(DH7="",NA(),DH7)</f>
        <v>41.03</v>
      </c>
      <c r="DI6" s="36">
        <f t="shared" ref="DI6:DQ6" si="12">IF(DI7="",NA(),DI7)</f>
        <v>42.15</v>
      </c>
      <c r="DJ6" s="36">
        <f t="shared" si="12"/>
        <v>43.87</v>
      </c>
      <c r="DK6" s="36">
        <f t="shared" si="12"/>
        <v>45.53</v>
      </c>
      <c r="DL6" s="36">
        <f t="shared" si="12"/>
        <v>46.11</v>
      </c>
      <c r="DM6" s="36">
        <f t="shared" si="12"/>
        <v>42.43</v>
      </c>
      <c r="DN6" s="36">
        <f t="shared" si="12"/>
        <v>43.24</v>
      </c>
      <c r="DO6" s="36">
        <f t="shared" si="12"/>
        <v>46.36</v>
      </c>
      <c r="DP6" s="36">
        <f t="shared" si="12"/>
        <v>47.37</v>
      </c>
      <c r="DQ6" s="36">
        <f t="shared" si="12"/>
        <v>48.01</v>
      </c>
      <c r="DR6" s="35" t="str">
        <f>IF(DR7="","",IF(DR7="-","【-】","【"&amp;SUBSTITUTE(TEXT(DR7,"#,##0.00"),"-","△")&amp;"】"))</f>
        <v>【47.91】</v>
      </c>
      <c r="DS6" s="36">
        <f>IF(DS7="",NA(),DS7)</f>
        <v>3.2</v>
      </c>
      <c r="DT6" s="36">
        <f t="shared" ref="DT6:EB6" si="13">IF(DT7="",NA(),DT7)</f>
        <v>3.87</v>
      </c>
      <c r="DU6" s="36">
        <f t="shared" si="13"/>
        <v>4.91</v>
      </c>
      <c r="DV6" s="36">
        <f t="shared" si="13"/>
        <v>6.06</v>
      </c>
      <c r="DW6" s="36">
        <f t="shared" si="13"/>
        <v>6.17</v>
      </c>
      <c r="DX6" s="36">
        <f t="shared" si="13"/>
        <v>11.07</v>
      </c>
      <c r="DY6" s="36">
        <f t="shared" si="13"/>
        <v>12.21</v>
      </c>
      <c r="DZ6" s="36">
        <f t="shared" si="13"/>
        <v>13.57</v>
      </c>
      <c r="EA6" s="36">
        <f t="shared" si="13"/>
        <v>14.27</v>
      </c>
      <c r="EB6" s="36">
        <f t="shared" si="13"/>
        <v>16.170000000000002</v>
      </c>
      <c r="EC6" s="35" t="str">
        <f>IF(EC7="","",IF(EC7="-","【-】","【"&amp;SUBSTITUTE(TEXT(EC7,"#,##0.00"),"-","△")&amp;"】"))</f>
        <v>【15.00】</v>
      </c>
      <c r="ED6" s="36">
        <f>IF(ED7="",NA(),ED7)</f>
        <v>0.69</v>
      </c>
      <c r="EE6" s="36">
        <f t="shared" ref="EE6:EM6" si="14">IF(EE7="",NA(),EE7)</f>
        <v>0.96</v>
      </c>
      <c r="EF6" s="36">
        <f t="shared" si="14"/>
        <v>0.66</v>
      </c>
      <c r="EG6" s="36">
        <f t="shared" si="14"/>
        <v>0.99</v>
      </c>
      <c r="EH6" s="36">
        <f t="shared" si="14"/>
        <v>1.03</v>
      </c>
      <c r="EI6" s="36">
        <f t="shared" si="14"/>
        <v>0.76</v>
      </c>
      <c r="EJ6" s="36">
        <f t="shared" si="14"/>
        <v>0.8</v>
      </c>
      <c r="EK6" s="36">
        <f t="shared" si="14"/>
        <v>0.72</v>
      </c>
      <c r="EL6" s="36">
        <f t="shared" si="14"/>
        <v>0.67</v>
      </c>
      <c r="EM6" s="36">
        <f t="shared" si="14"/>
        <v>0.67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122122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91.87</v>
      </c>
      <c r="P7" s="39">
        <v>94.48</v>
      </c>
      <c r="Q7" s="39">
        <v>2829</v>
      </c>
      <c r="R7" s="39">
        <v>176744</v>
      </c>
      <c r="S7" s="39">
        <v>103.69</v>
      </c>
      <c r="T7" s="39">
        <v>1704.54</v>
      </c>
      <c r="U7" s="39">
        <v>166767</v>
      </c>
      <c r="V7" s="39">
        <v>103.69</v>
      </c>
      <c r="W7" s="39">
        <v>1608.32</v>
      </c>
      <c r="X7" s="39">
        <v>107.5</v>
      </c>
      <c r="Y7" s="39">
        <v>107.25</v>
      </c>
      <c r="Z7" s="39">
        <v>113.6</v>
      </c>
      <c r="AA7" s="39">
        <v>115.11</v>
      </c>
      <c r="AB7" s="39">
        <v>118</v>
      </c>
      <c r="AC7" s="39">
        <v>108.39</v>
      </c>
      <c r="AD7" s="39">
        <v>108.9</v>
      </c>
      <c r="AE7" s="39">
        <v>114.43</v>
      </c>
      <c r="AF7" s="39">
        <v>114.08</v>
      </c>
      <c r="AG7" s="39">
        <v>115.36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3.08</v>
      </c>
      <c r="AO7" s="39">
        <v>3.47</v>
      </c>
      <c r="AP7" s="39">
        <v>0.13</v>
      </c>
      <c r="AQ7" s="39">
        <v>0</v>
      </c>
      <c r="AR7" s="39">
        <v>0</v>
      </c>
      <c r="AS7" s="39">
        <v>0.79</v>
      </c>
      <c r="AT7" s="39">
        <v>1923.47</v>
      </c>
      <c r="AU7" s="39">
        <v>2062.84</v>
      </c>
      <c r="AV7" s="39">
        <v>1172.69</v>
      </c>
      <c r="AW7" s="39">
        <v>1464.28</v>
      </c>
      <c r="AX7" s="39">
        <v>1575.6</v>
      </c>
      <c r="AY7" s="39">
        <v>590.46</v>
      </c>
      <c r="AZ7" s="39">
        <v>628.34</v>
      </c>
      <c r="BA7" s="39">
        <v>289.8</v>
      </c>
      <c r="BB7" s="39">
        <v>299.44</v>
      </c>
      <c r="BC7" s="39">
        <v>311.99</v>
      </c>
      <c r="BD7" s="39">
        <v>262.87</v>
      </c>
      <c r="BE7" s="39">
        <v>75.58</v>
      </c>
      <c r="BF7" s="39">
        <v>73.53</v>
      </c>
      <c r="BG7" s="39">
        <v>71.89</v>
      </c>
      <c r="BH7" s="39">
        <v>68.489999999999995</v>
      </c>
      <c r="BI7" s="39">
        <v>64.8</v>
      </c>
      <c r="BJ7" s="39">
        <v>299.16000000000003</v>
      </c>
      <c r="BK7" s="39">
        <v>297.13</v>
      </c>
      <c r="BL7" s="39">
        <v>301.99</v>
      </c>
      <c r="BM7" s="39">
        <v>298.08999999999997</v>
      </c>
      <c r="BN7" s="39">
        <v>291.77999999999997</v>
      </c>
      <c r="BO7" s="39">
        <v>270.87</v>
      </c>
      <c r="BP7" s="39">
        <v>99.55</v>
      </c>
      <c r="BQ7" s="39">
        <v>96.08</v>
      </c>
      <c r="BR7" s="39">
        <v>107.1</v>
      </c>
      <c r="BS7" s="39">
        <v>107.82</v>
      </c>
      <c r="BT7" s="39">
        <v>110.57</v>
      </c>
      <c r="BU7" s="39">
        <v>99.91</v>
      </c>
      <c r="BV7" s="39">
        <v>99.89</v>
      </c>
      <c r="BW7" s="39">
        <v>107.05</v>
      </c>
      <c r="BX7" s="39">
        <v>106.4</v>
      </c>
      <c r="BY7" s="39">
        <v>107.61</v>
      </c>
      <c r="BZ7" s="39">
        <v>105.59</v>
      </c>
      <c r="CA7" s="39">
        <v>189.03</v>
      </c>
      <c r="CB7" s="39">
        <v>195.96</v>
      </c>
      <c r="CC7" s="39">
        <v>175.98</v>
      </c>
      <c r="CD7" s="39">
        <v>174.9</v>
      </c>
      <c r="CE7" s="39">
        <v>171.24</v>
      </c>
      <c r="CF7" s="39">
        <v>164.25</v>
      </c>
      <c r="CG7" s="39">
        <v>165.34</v>
      </c>
      <c r="CH7" s="39">
        <v>155.09</v>
      </c>
      <c r="CI7" s="39">
        <v>156.29</v>
      </c>
      <c r="CJ7" s="39">
        <v>155.69</v>
      </c>
      <c r="CK7" s="39">
        <v>163.27000000000001</v>
      </c>
      <c r="CL7" s="39">
        <v>74.83</v>
      </c>
      <c r="CM7" s="39">
        <v>74.599999999999994</v>
      </c>
      <c r="CN7" s="39">
        <v>75.540000000000006</v>
      </c>
      <c r="CO7" s="39">
        <v>75.349999999999994</v>
      </c>
      <c r="CP7" s="39">
        <v>75.84</v>
      </c>
      <c r="CQ7" s="39">
        <v>62.71</v>
      </c>
      <c r="CR7" s="39">
        <v>62.15</v>
      </c>
      <c r="CS7" s="39">
        <v>61.61</v>
      </c>
      <c r="CT7" s="39">
        <v>62.34</v>
      </c>
      <c r="CU7" s="39">
        <v>62.46</v>
      </c>
      <c r="CV7" s="39">
        <v>59.94</v>
      </c>
      <c r="CW7" s="39">
        <v>97.39</v>
      </c>
      <c r="CX7" s="39">
        <v>97.31</v>
      </c>
      <c r="CY7" s="39">
        <v>95.82</v>
      </c>
      <c r="CZ7" s="39">
        <v>95.69</v>
      </c>
      <c r="DA7" s="39">
        <v>95.94</v>
      </c>
      <c r="DB7" s="39">
        <v>90.54</v>
      </c>
      <c r="DC7" s="39">
        <v>90.64</v>
      </c>
      <c r="DD7" s="39">
        <v>90.23</v>
      </c>
      <c r="DE7" s="39">
        <v>90.15</v>
      </c>
      <c r="DF7" s="39">
        <v>90.62</v>
      </c>
      <c r="DG7" s="39">
        <v>90.22</v>
      </c>
      <c r="DH7" s="39">
        <v>41.03</v>
      </c>
      <c r="DI7" s="39">
        <v>42.15</v>
      </c>
      <c r="DJ7" s="39">
        <v>43.87</v>
      </c>
      <c r="DK7" s="39">
        <v>45.53</v>
      </c>
      <c r="DL7" s="39">
        <v>46.11</v>
      </c>
      <c r="DM7" s="39">
        <v>42.43</v>
      </c>
      <c r="DN7" s="39">
        <v>43.24</v>
      </c>
      <c r="DO7" s="39">
        <v>46.36</v>
      </c>
      <c r="DP7" s="39">
        <v>47.37</v>
      </c>
      <c r="DQ7" s="39">
        <v>48.01</v>
      </c>
      <c r="DR7" s="39">
        <v>47.91</v>
      </c>
      <c r="DS7" s="39">
        <v>3.2</v>
      </c>
      <c r="DT7" s="39">
        <v>3.87</v>
      </c>
      <c r="DU7" s="39">
        <v>4.91</v>
      </c>
      <c r="DV7" s="39">
        <v>6.06</v>
      </c>
      <c r="DW7" s="39">
        <v>6.17</v>
      </c>
      <c r="DX7" s="39">
        <v>11.07</v>
      </c>
      <c r="DY7" s="39">
        <v>12.21</v>
      </c>
      <c r="DZ7" s="39">
        <v>13.57</v>
      </c>
      <c r="EA7" s="39">
        <v>14.27</v>
      </c>
      <c r="EB7" s="39">
        <v>16.170000000000002</v>
      </c>
      <c r="EC7" s="39">
        <v>15</v>
      </c>
      <c r="ED7" s="39">
        <v>0.69</v>
      </c>
      <c r="EE7" s="39">
        <v>0.96</v>
      </c>
      <c r="EF7" s="39">
        <v>0.66</v>
      </c>
      <c r="EG7" s="39">
        <v>0.99</v>
      </c>
      <c r="EH7" s="39">
        <v>1.03</v>
      </c>
      <c r="EI7" s="39">
        <v>0.76</v>
      </c>
      <c r="EJ7" s="39">
        <v>0.8</v>
      </c>
      <c r="EK7" s="39">
        <v>0.72</v>
      </c>
      <c r="EL7" s="39">
        <v>0.67</v>
      </c>
      <c r="EM7" s="39">
        <v>0.67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testserver</cp:lastModifiedBy>
  <cp:lastPrinted>2018-02-08T06:51:39Z</cp:lastPrinted>
  <dcterms:created xsi:type="dcterms:W3CDTF">2017-12-25T01:25:38Z</dcterms:created>
  <dcterms:modified xsi:type="dcterms:W3CDTF">2018-02-08T06:53:27Z</dcterms:modified>
</cp:coreProperties>
</file>