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E86" i="4"/>
  <c r="BB10" i="4"/>
  <c r="P10" i="4"/>
  <c r="AT8" i="4"/>
  <c r="W8" i="4"/>
  <c r="P8" i="4"/>
  <c r="B6" i="4"/>
  <c r="C10" i="5" l="1"/>
  <c r="D10" i="5"/>
  <c r="E10" i="5"/>
  <c r="B10" i="5"/>
</calcChain>
</file>

<file path=xl/sharedStrings.xml><?xml version="1.0" encoding="utf-8"?>
<sst xmlns="http://schemas.openxmlformats.org/spreadsheetml/2006/main" count="282" uniqueCount="123">
  <si>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</si>
  <si>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</si>
  <si>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</si>
  <si>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</si>
  <si>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</si>
  <si>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</si>
  <si>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</si>
  <si>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</si>
  <si>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</si>
  <si>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</si>
  <si>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</si>
  <si>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</si>
  <si>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</si>
  <si>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</si>
  <si>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</si>
  <si>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</si>
  <si>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</si>
  <si>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</si>
  <si>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</si>
  <si>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</si>
  <si>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</si>
  <si>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</si>
  <si>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</si>
  <si>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</si>
  <si>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</si>
  <si>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</si>
  <si>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</si>
  <si>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</si>
  <si>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</si>
  <si>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</si>
  <si>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</si>
  <si>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</si>
  <si>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</si>
  <si>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</si>
  <si>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</si>
  <si>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</si>
  <si>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</si>
  <si>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</si>
  <si>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</si>
  <si>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</si>
  <si>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</si>
  <si>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</si>
  <si>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</si>
  <si>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</si>
  <si>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</si>
  <si>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</si>
  <si>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</si>
  <si>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</si>
  <si>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</si>
  <si>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</si>
  <si>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</si>
  <si>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</si>
  <si>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</si>
  <si>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</si>
  <si>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</si>
  <si>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</si>
  <si>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</si>
  <si>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</si>
  <si>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</si>
  <si>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</si>
  <si>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</si>
  <si>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</si>
  <si>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</si>
  <si>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</si>
  <si>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</si>
  <si>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</si>
  <si>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</si>
  <si>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</si>
  <si>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</si>
  <si>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</si>
  <si>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</si>
  <si>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</si>
  <si>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</si>
  <si>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</si>
  <si>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</si>
  <si>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</si>
  <si>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</si>
  <si>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</si>
  <si>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</si>
  <si>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</si>
  <si>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</si>
  <si>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</si>
  <si>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</si>
  <si>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</si>
  <si>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</si>
  <si>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</si>
  <si>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</si>
  <si>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</si>
  <si>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</si>
  <si>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</si>
  <si>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</si>
  <si>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</si>
  <si>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</si>
  <si>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</si>
  <si>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</si>
  <si>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</si>
  <si>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</si>
  <si>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</si>
  <si>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</si>
  <si>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</si>
  <si>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</si>
  <si>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</si>
  <si>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</si>
  <si>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</si>
  <si>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</si>
  <si>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</si>
  <si>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</si>
  <si>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</si>
  <si>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佐倉市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</si>
  <si>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</si>
  <si>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</si>
  <si>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</si>
  <si>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</si>
  <si>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</si>
  <si>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</si>
  <si>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</si>
  <si>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</si>
  <si>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</si>
  <si>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</si>
  <si>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指標が示す単年度の状況は安定しているように見えるが、当市の基準による経費回収率は100％を下回り、汚水処理原価（佐倉市基準　132.47円）も使用料単価（28年度決算　109.18円）を上回る逆ザヤの状態となっている。
　加えて、当市における下水道施設の更新と耐震化、人口と水需要の減少を想定した長期的分析でも、財政状態の急激な悪化が懸念されており、適正な下水道使用料収入の確保を含めた経営改善は喫緊の課題である。
　このことから平成29年7月1日より33.1％の使用料改定を実施している。
</t>
    <rPh sb="6" eb="9">
      <t>タンネンド</t>
    </rPh>
    <rPh sb="27" eb="29">
      <t>トウシ</t>
    </rPh>
    <rPh sb="30" eb="32">
      <t>キジュン</t>
    </rPh>
    <rPh sb="35" eb="37">
      <t>ケイヒ</t>
    </rPh>
    <rPh sb="37" eb="39">
      <t>カイシュウ</t>
    </rPh>
    <rPh sb="39" eb="40">
      <t>リツ</t>
    </rPh>
    <rPh sb="46" eb="48">
      <t>シタマワ</t>
    </rPh>
    <rPh sb="50" eb="52">
      <t>オスイ</t>
    </rPh>
    <rPh sb="52" eb="54">
      <t>ショリ</t>
    </rPh>
    <rPh sb="54" eb="56">
      <t>ゲンカ</t>
    </rPh>
    <rPh sb="57" eb="60">
      <t>サクラシ</t>
    </rPh>
    <rPh sb="60" eb="62">
      <t>キジュン</t>
    </rPh>
    <rPh sb="69" eb="70">
      <t>エン</t>
    </rPh>
    <rPh sb="72" eb="75">
      <t>シヨウリョウ</t>
    </rPh>
    <rPh sb="75" eb="77">
      <t>タンカ</t>
    </rPh>
    <rPh sb="80" eb="82">
      <t>ネンド</t>
    </rPh>
    <rPh sb="82" eb="84">
      <t>ケッサン</t>
    </rPh>
    <rPh sb="91" eb="92">
      <t>エン</t>
    </rPh>
    <rPh sb="94" eb="96">
      <t>ウワマワ</t>
    </rPh>
    <rPh sb="97" eb="98">
      <t>ギャク</t>
    </rPh>
    <rPh sb="101" eb="103">
      <t>ジョウタイ</t>
    </rPh>
    <rPh sb="112" eb="113">
      <t>クワ</t>
    </rPh>
    <rPh sb="116" eb="118">
      <t>トウシ</t>
    </rPh>
    <rPh sb="179" eb="182">
      <t>ゲスイドウ</t>
    </rPh>
    <rPh sb="182" eb="185">
      <t>シヨウリョウ</t>
    </rPh>
    <rPh sb="185" eb="187">
      <t>シュウニュウ</t>
    </rPh>
    <rPh sb="188" eb="190">
      <t>カクホ</t>
    </rPh>
    <rPh sb="191" eb="192">
      <t>フク</t>
    </rPh>
    <rPh sb="194" eb="196">
      <t>ケイエイ</t>
    </rPh>
    <rPh sb="199" eb="201">
      <t>キッキン</t>
    </rPh>
    <rPh sb="202" eb="204">
      <t>カダイ</t>
    </rPh>
    <rPh sb="216" eb="218">
      <t>ヘイセイ</t>
    </rPh>
    <rPh sb="220" eb="221">
      <t>ネン</t>
    </rPh>
    <rPh sb="222" eb="223">
      <t>ガツ</t>
    </rPh>
    <rPh sb="224" eb="225">
      <t>ニチ</t>
    </rPh>
    <rPh sb="233" eb="236">
      <t>シヨウリョウ</t>
    </rPh>
    <rPh sb="236" eb="238">
      <t>カイテイ</t>
    </rPh>
    <rPh sb="239" eb="241">
      <t>ジッシ</t>
    </rPh>
    <phoneticPr fontId="4"/>
  </si>
  <si>
    <t>①有形固定資産減価償却率
　前年比＋2.82。全国平均、類似団体平均と比較して、当指標の数値は低いものの、昭和40～50年代にかけ最も多くの下水道管を設置していることから、今後急激な増加が見込まれる。
②管渠老朽化率
　現状、法定耐用年数を超えた管渠はないが、硫化水素による腐食等、当指標では表れない老朽化が実態として観察されている。
③管渠改善率
　特環地域の更新工事は行っていない。　</t>
    <rPh sb="131" eb="133">
      <t>リュウカ</t>
    </rPh>
    <rPh sb="133" eb="135">
      <t>スイソ</t>
    </rPh>
    <phoneticPr fontId="4"/>
  </si>
  <si>
    <t>自治体職員　民間企業出身</t>
    <rPh sb="0" eb="3">
      <t>ジチタイ</t>
    </rPh>
    <rPh sb="3" eb="5">
      <t>ショクイン</t>
    </rPh>
    <rPh sb="6" eb="8">
      <t>ミンカン</t>
    </rPh>
    <rPh sb="8" eb="10">
      <t>キギョウ</t>
    </rPh>
    <rPh sb="10" eb="12">
      <t>シュッシン</t>
    </rPh>
    <phoneticPr fontId="4"/>
  </si>
  <si>
    <t>①経常収支比率　
　100％超を確保し前年比も改善したが、全国平均、類似団体平均をともに下回る状況。減価償却費による利益圧迫が大きい。
②累積欠損比率
　累積欠損金の発生はない。　
③流動比率
④企業債残高対事業規模比率
　企業債残高が少ないことから全国平均、類似団体平均より高い水準となっているが、財政状態全体を分析した場合、経営改善に向けた取り組みが必要と捉えている。
⑤経費回収率　　　82.42％（※）
⑥汚水処理原価　　132.47円（※）
　前年比は改善が見られるものの、依然、施設の更新財源を考慮した収入体系とはなっていない。
※「減価償却費から国県補助金に伴う長期前受金戻入のみを控除」した汚水処理費により算出した、佐倉市独自の指標数値（公共＋特環合算）。
⑦施設利用率
　当市は処理場を持たない。
⑧水洗化率
　前年比＋1.08。佐倉市上下水道ビジョンに基づき、平成36年度末までに農業集落排水施設、合併浄化槽を含めた汚水処理人口普及率100％を目指す。</t>
    <rPh sb="213" eb="214">
      <t>ゲン</t>
    </rPh>
    <rPh sb="329" eb="331">
      <t>コウキョウ</t>
    </rPh>
    <rPh sb="332" eb="334">
      <t>トッカン</t>
    </rPh>
    <rPh sb="334" eb="336">
      <t>ガッサン</t>
    </rPh>
    <rPh sb="399" eb="400">
      <t>マツ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</si>
</sst>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6"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C92-4794-AB60-212C0951375E}"/>
            </c:ext>
          </c:extLst>
        </c:ser>
        <c:dLbls>
          <c:showLegendKey val="0"/>
          <c:showVal val="0"/>
          <c:showCatName val="0"/>
          <c:showSerName val="0"/>
          <c:showPercent val="0"/>
          <c:showBubbleSize val="0"/>
        </c:dLbls>
        <c:gapWidth val="150"/>
        <c:axId val="365182200"/>
        <c:axId val="36518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0.04</c:v>
                </c:pt>
                <c:pt idx="3">
                  <c:v>7.0000000000000007E-2</c:v>
                </c:pt>
                <c:pt idx="4">
                  <c:v>0.09</c:v>
                </c:pt>
              </c:numCache>
            </c:numRef>
          </c:val>
          <c:smooth val="0"/>
          <c:extLst>
            <c:ext xmlns:c16="http://schemas.microsoft.com/office/drawing/2014/chart" uri="{C3380CC4-5D6E-409C-BE32-E72D297353CC}">
              <c16:uniqueId val="{00000001-4C92-4794-AB60-212C0951375E}"/>
            </c:ext>
          </c:extLst>
        </c:ser>
        <c:dLbls>
          <c:showLegendKey val="0"/>
          <c:showVal val="0"/>
          <c:showCatName val="0"/>
          <c:showSerName val="0"/>
          <c:showPercent val="0"/>
          <c:showBubbleSize val="0"/>
        </c:dLbls>
        <c:marker val="1"/>
        <c:smooth val="0"/>
        <c:axId val="365182200"/>
        <c:axId val="365183376"/>
      </c:lineChart>
      <c:dateAx>
        <c:axId val="365182200"/>
        <c:scaling>
          <c:orientation val="minMax"/>
        </c:scaling>
        <c:delete val="1"/>
        <c:axPos val="b"/>
        <c:numFmt formatCode="ge" sourceLinked="1"/>
        <c:majorTickMark val="none"/>
        <c:minorTickMark val="none"/>
        <c:tickLblPos val="none"/>
        <c:crossAx val="365183376"/>
        <c:crosses val="autoZero"/>
        <c:auto val="1"/>
        <c:lblOffset val="100"/>
        <c:baseTimeUnit val="years"/>
      </c:dateAx>
      <c:valAx>
        <c:axId val="36518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8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64-4625-B6FE-8C596FADA3CF}"/>
            </c:ext>
          </c:extLst>
        </c:ser>
        <c:dLbls>
          <c:showLegendKey val="0"/>
          <c:showVal val="0"/>
          <c:showCatName val="0"/>
          <c:showSerName val="0"/>
          <c:showPercent val="0"/>
          <c:showBubbleSize val="0"/>
        </c:dLbls>
        <c:gapWidth val="150"/>
        <c:axId val="367939992"/>
        <c:axId val="36794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43.58</c:v>
                </c:pt>
                <c:pt idx="3">
                  <c:v>41.35</c:v>
                </c:pt>
                <c:pt idx="4">
                  <c:v>42.9</c:v>
                </c:pt>
              </c:numCache>
            </c:numRef>
          </c:val>
          <c:smooth val="0"/>
          <c:extLst>
            <c:ext xmlns:c16="http://schemas.microsoft.com/office/drawing/2014/chart" uri="{C3380CC4-5D6E-409C-BE32-E72D297353CC}">
              <c16:uniqueId val="{00000001-FE64-4625-B6FE-8C596FADA3CF}"/>
            </c:ext>
          </c:extLst>
        </c:ser>
        <c:dLbls>
          <c:showLegendKey val="0"/>
          <c:showVal val="0"/>
          <c:showCatName val="0"/>
          <c:showSerName val="0"/>
          <c:showPercent val="0"/>
          <c:showBubbleSize val="0"/>
        </c:dLbls>
        <c:marker val="1"/>
        <c:smooth val="0"/>
        <c:axId val="367939992"/>
        <c:axId val="367941952"/>
      </c:lineChart>
      <c:dateAx>
        <c:axId val="367939992"/>
        <c:scaling>
          <c:orientation val="minMax"/>
        </c:scaling>
        <c:delete val="1"/>
        <c:axPos val="b"/>
        <c:numFmt formatCode="ge" sourceLinked="1"/>
        <c:majorTickMark val="none"/>
        <c:minorTickMark val="none"/>
        <c:tickLblPos val="none"/>
        <c:crossAx val="367941952"/>
        <c:crosses val="autoZero"/>
        <c:auto val="1"/>
        <c:lblOffset val="100"/>
        <c:baseTimeUnit val="years"/>
      </c:dateAx>
      <c:valAx>
        <c:axId val="3679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93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60.65</c:v>
                </c:pt>
                <c:pt idx="3">
                  <c:v>57.78</c:v>
                </c:pt>
                <c:pt idx="4">
                  <c:v>58.86</c:v>
                </c:pt>
              </c:numCache>
            </c:numRef>
          </c:val>
          <c:extLst>
            <c:ext xmlns:c16="http://schemas.microsoft.com/office/drawing/2014/chart" uri="{C3380CC4-5D6E-409C-BE32-E72D297353CC}">
              <c16:uniqueId val="{00000000-F7A3-47B4-A1C5-692C4EBB961B}"/>
            </c:ext>
          </c:extLst>
        </c:ser>
        <c:dLbls>
          <c:showLegendKey val="0"/>
          <c:showVal val="0"/>
          <c:showCatName val="0"/>
          <c:showSerName val="0"/>
          <c:showPercent val="0"/>
          <c:showBubbleSize val="0"/>
        </c:dLbls>
        <c:gapWidth val="150"/>
        <c:axId val="367942736"/>
        <c:axId val="3679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82.35</c:v>
                </c:pt>
                <c:pt idx="3">
                  <c:v>82.9</c:v>
                </c:pt>
                <c:pt idx="4">
                  <c:v>83.5</c:v>
                </c:pt>
              </c:numCache>
            </c:numRef>
          </c:val>
          <c:smooth val="0"/>
          <c:extLst>
            <c:ext xmlns:c16="http://schemas.microsoft.com/office/drawing/2014/chart" uri="{C3380CC4-5D6E-409C-BE32-E72D297353CC}">
              <c16:uniqueId val="{00000001-F7A3-47B4-A1C5-692C4EBB961B}"/>
            </c:ext>
          </c:extLst>
        </c:ser>
        <c:dLbls>
          <c:showLegendKey val="0"/>
          <c:showVal val="0"/>
          <c:showCatName val="0"/>
          <c:showSerName val="0"/>
          <c:showPercent val="0"/>
          <c:showBubbleSize val="0"/>
        </c:dLbls>
        <c:marker val="1"/>
        <c:smooth val="0"/>
        <c:axId val="367942736"/>
        <c:axId val="367945088"/>
      </c:lineChart>
      <c:dateAx>
        <c:axId val="367942736"/>
        <c:scaling>
          <c:orientation val="minMax"/>
        </c:scaling>
        <c:delete val="1"/>
        <c:axPos val="b"/>
        <c:numFmt formatCode="ge" sourceLinked="1"/>
        <c:majorTickMark val="none"/>
        <c:minorTickMark val="none"/>
        <c:tickLblPos val="none"/>
        <c:crossAx val="367945088"/>
        <c:crosses val="autoZero"/>
        <c:auto val="1"/>
        <c:lblOffset val="100"/>
        <c:baseTimeUnit val="years"/>
      </c:dateAx>
      <c:valAx>
        <c:axId val="3679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94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100.2</c:v>
                </c:pt>
                <c:pt idx="3">
                  <c:v>100.04</c:v>
                </c:pt>
                <c:pt idx="4">
                  <c:v>100.05</c:v>
                </c:pt>
              </c:numCache>
            </c:numRef>
          </c:val>
          <c:extLst>
            <c:ext xmlns:c16="http://schemas.microsoft.com/office/drawing/2014/chart" uri="{C3380CC4-5D6E-409C-BE32-E72D297353CC}">
              <c16:uniqueId val="{00000000-238E-4383-BE81-48B2A7901E11}"/>
            </c:ext>
          </c:extLst>
        </c:ser>
        <c:dLbls>
          <c:showLegendKey val="0"/>
          <c:showVal val="0"/>
          <c:showCatName val="0"/>
          <c:showSerName val="0"/>
          <c:showPercent val="0"/>
          <c:showBubbleSize val="0"/>
        </c:dLbls>
        <c:gapWidth val="150"/>
        <c:axId val="365185728"/>
        <c:axId val="36518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101.24</c:v>
                </c:pt>
                <c:pt idx="3">
                  <c:v>100.94</c:v>
                </c:pt>
                <c:pt idx="4">
                  <c:v>100.85</c:v>
                </c:pt>
              </c:numCache>
            </c:numRef>
          </c:val>
          <c:smooth val="0"/>
          <c:extLst>
            <c:ext xmlns:c16="http://schemas.microsoft.com/office/drawing/2014/chart" uri="{C3380CC4-5D6E-409C-BE32-E72D297353CC}">
              <c16:uniqueId val="{00000001-238E-4383-BE81-48B2A7901E11}"/>
            </c:ext>
          </c:extLst>
        </c:ser>
        <c:dLbls>
          <c:showLegendKey val="0"/>
          <c:showVal val="0"/>
          <c:showCatName val="0"/>
          <c:showSerName val="0"/>
          <c:showPercent val="0"/>
          <c:showBubbleSize val="0"/>
        </c:dLbls>
        <c:marker val="1"/>
        <c:smooth val="0"/>
        <c:axId val="365185728"/>
        <c:axId val="365183768"/>
      </c:lineChart>
      <c:dateAx>
        <c:axId val="365185728"/>
        <c:scaling>
          <c:orientation val="minMax"/>
        </c:scaling>
        <c:delete val="1"/>
        <c:axPos val="b"/>
        <c:numFmt formatCode="ge" sourceLinked="1"/>
        <c:majorTickMark val="none"/>
        <c:minorTickMark val="none"/>
        <c:tickLblPos val="none"/>
        <c:crossAx val="365183768"/>
        <c:crosses val="autoZero"/>
        <c:auto val="1"/>
        <c:lblOffset val="100"/>
        <c:baseTimeUnit val="years"/>
      </c:dateAx>
      <c:valAx>
        <c:axId val="36518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2.81</c:v>
                </c:pt>
                <c:pt idx="3">
                  <c:v>5.62</c:v>
                </c:pt>
                <c:pt idx="4">
                  <c:v>8.44</c:v>
                </c:pt>
              </c:numCache>
            </c:numRef>
          </c:val>
          <c:extLst>
            <c:ext xmlns:c16="http://schemas.microsoft.com/office/drawing/2014/chart" uri="{C3380CC4-5D6E-409C-BE32-E72D297353CC}">
              <c16:uniqueId val="{00000000-AC0F-4559-8FE3-6126E9D16F5A}"/>
            </c:ext>
          </c:extLst>
        </c:ser>
        <c:dLbls>
          <c:showLegendKey val="0"/>
          <c:showVal val="0"/>
          <c:showCatName val="0"/>
          <c:showSerName val="0"/>
          <c:showPercent val="0"/>
          <c:showBubbleSize val="0"/>
        </c:dLbls>
        <c:gapWidth val="150"/>
        <c:axId val="367656760"/>
        <c:axId val="36766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22.34</c:v>
                </c:pt>
                <c:pt idx="3">
                  <c:v>22.79</c:v>
                </c:pt>
                <c:pt idx="4">
                  <c:v>22.77</c:v>
                </c:pt>
              </c:numCache>
            </c:numRef>
          </c:val>
          <c:smooth val="0"/>
          <c:extLst>
            <c:ext xmlns:c16="http://schemas.microsoft.com/office/drawing/2014/chart" uri="{C3380CC4-5D6E-409C-BE32-E72D297353CC}">
              <c16:uniqueId val="{00000001-AC0F-4559-8FE3-6126E9D16F5A}"/>
            </c:ext>
          </c:extLst>
        </c:ser>
        <c:dLbls>
          <c:showLegendKey val="0"/>
          <c:showVal val="0"/>
          <c:showCatName val="0"/>
          <c:showSerName val="0"/>
          <c:showPercent val="0"/>
          <c:showBubbleSize val="0"/>
        </c:dLbls>
        <c:marker val="1"/>
        <c:smooth val="0"/>
        <c:axId val="367656760"/>
        <c:axId val="367661072"/>
      </c:lineChart>
      <c:dateAx>
        <c:axId val="367656760"/>
        <c:scaling>
          <c:orientation val="minMax"/>
        </c:scaling>
        <c:delete val="1"/>
        <c:axPos val="b"/>
        <c:numFmt formatCode="ge" sourceLinked="1"/>
        <c:majorTickMark val="none"/>
        <c:minorTickMark val="none"/>
        <c:tickLblPos val="none"/>
        <c:crossAx val="367661072"/>
        <c:crosses val="autoZero"/>
        <c:auto val="1"/>
        <c:lblOffset val="100"/>
        <c:baseTimeUnit val="years"/>
      </c:dateAx>
      <c:valAx>
        <c:axId val="36766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5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16B-4558-83D5-9A92EF0132A4}"/>
            </c:ext>
          </c:extLst>
        </c:ser>
        <c:dLbls>
          <c:showLegendKey val="0"/>
          <c:showVal val="0"/>
          <c:showCatName val="0"/>
          <c:showSerName val="0"/>
          <c:showPercent val="0"/>
          <c:showBubbleSize val="0"/>
        </c:dLbls>
        <c:gapWidth val="150"/>
        <c:axId val="367657152"/>
        <c:axId val="36765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0.04</c:v>
                </c:pt>
                <c:pt idx="4" formatCode="#,##0.00;&quot;△&quot;#,##0.00">
                  <c:v>0</c:v>
                </c:pt>
              </c:numCache>
            </c:numRef>
          </c:val>
          <c:smooth val="0"/>
          <c:extLst>
            <c:ext xmlns:c16="http://schemas.microsoft.com/office/drawing/2014/chart" uri="{C3380CC4-5D6E-409C-BE32-E72D297353CC}">
              <c16:uniqueId val="{00000001-416B-4558-83D5-9A92EF0132A4}"/>
            </c:ext>
          </c:extLst>
        </c:ser>
        <c:dLbls>
          <c:showLegendKey val="0"/>
          <c:showVal val="0"/>
          <c:showCatName val="0"/>
          <c:showSerName val="0"/>
          <c:showPercent val="0"/>
          <c:showBubbleSize val="0"/>
        </c:dLbls>
        <c:marker val="1"/>
        <c:smooth val="0"/>
        <c:axId val="367657152"/>
        <c:axId val="367656368"/>
      </c:lineChart>
      <c:dateAx>
        <c:axId val="367657152"/>
        <c:scaling>
          <c:orientation val="minMax"/>
        </c:scaling>
        <c:delete val="1"/>
        <c:axPos val="b"/>
        <c:numFmt formatCode="ge" sourceLinked="1"/>
        <c:majorTickMark val="none"/>
        <c:minorTickMark val="none"/>
        <c:tickLblPos val="none"/>
        <c:crossAx val="367656368"/>
        <c:crosses val="autoZero"/>
        <c:auto val="1"/>
        <c:lblOffset val="100"/>
        <c:baseTimeUnit val="years"/>
      </c:dateAx>
      <c:valAx>
        <c:axId val="36765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571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79C-4298-9CA4-5568943CF268}"/>
            </c:ext>
          </c:extLst>
        </c:ser>
        <c:dLbls>
          <c:showLegendKey val="0"/>
          <c:showVal val="0"/>
          <c:showCatName val="0"/>
          <c:showSerName val="0"/>
          <c:showPercent val="0"/>
          <c:showBubbleSize val="0"/>
        </c:dLbls>
        <c:gapWidth val="150"/>
        <c:axId val="367654800"/>
        <c:axId val="36765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184.13</c:v>
                </c:pt>
                <c:pt idx="3">
                  <c:v>101.85</c:v>
                </c:pt>
                <c:pt idx="4">
                  <c:v>110.77</c:v>
                </c:pt>
              </c:numCache>
            </c:numRef>
          </c:val>
          <c:smooth val="0"/>
          <c:extLst>
            <c:ext xmlns:c16="http://schemas.microsoft.com/office/drawing/2014/chart" uri="{C3380CC4-5D6E-409C-BE32-E72D297353CC}">
              <c16:uniqueId val="{00000001-779C-4298-9CA4-5568943CF268}"/>
            </c:ext>
          </c:extLst>
        </c:ser>
        <c:dLbls>
          <c:showLegendKey val="0"/>
          <c:showVal val="0"/>
          <c:showCatName val="0"/>
          <c:showSerName val="0"/>
          <c:showPercent val="0"/>
          <c:showBubbleSize val="0"/>
        </c:dLbls>
        <c:marker val="1"/>
        <c:smooth val="0"/>
        <c:axId val="367654800"/>
        <c:axId val="367655192"/>
      </c:lineChart>
      <c:dateAx>
        <c:axId val="367654800"/>
        <c:scaling>
          <c:orientation val="minMax"/>
        </c:scaling>
        <c:delete val="1"/>
        <c:axPos val="b"/>
        <c:numFmt formatCode="ge" sourceLinked="1"/>
        <c:majorTickMark val="none"/>
        <c:minorTickMark val="none"/>
        <c:tickLblPos val="none"/>
        <c:crossAx val="367655192"/>
        <c:crosses val="autoZero"/>
        <c:auto val="1"/>
        <c:lblOffset val="100"/>
        <c:baseTimeUnit val="years"/>
      </c:dateAx>
      <c:valAx>
        <c:axId val="36765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5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100</c:v>
                </c:pt>
                <c:pt idx="3">
                  <c:v>101.48</c:v>
                </c:pt>
                <c:pt idx="4">
                  <c:v>100</c:v>
                </c:pt>
              </c:numCache>
            </c:numRef>
          </c:val>
          <c:extLst>
            <c:ext xmlns:c16="http://schemas.microsoft.com/office/drawing/2014/chart" uri="{C3380CC4-5D6E-409C-BE32-E72D297353CC}">
              <c16:uniqueId val="{00000000-4CEB-4471-BF5D-F8CCB539056B}"/>
            </c:ext>
          </c:extLst>
        </c:ser>
        <c:dLbls>
          <c:showLegendKey val="0"/>
          <c:showVal val="0"/>
          <c:showCatName val="0"/>
          <c:showSerName val="0"/>
          <c:showPercent val="0"/>
          <c:showBubbleSize val="0"/>
        </c:dLbls>
        <c:gapWidth val="150"/>
        <c:axId val="367660288"/>
        <c:axId val="36765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63.22</c:v>
                </c:pt>
                <c:pt idx="3">
                  <c:v>49.07</c:v>
                </c:pt>
                <c:pt idx="4">
                  <c:v>46.78</c:v>
                </c:pt>
              </c:numCache>
            </c:numRef>
          </c:val>
          <c:smooth val="0"/>
          <c:extLst>
            <c:ext xmlns:c16="http://schemas.microsoft.com/office/drawing/2014/chart" uri="{C3380CC4-5D6E-409C-BE32-E72D297353CC}">
              <c16:uniqueId val="{00000001-4CEB-4471-BF5D-F8CCB539056B}"/>
            </c:ext>
          </c:extLst>
        </c:ser>
        <c:dLbls>
          <c:showLegendKey val="0"/>
          <c:showVal val="0"/>
          <c:showCatName val="0"/>
          <c:showSerName val="0"/>
          <c:showPercent val="0"/>
          <c:showBubbleSize val="0"/>
        </c:dLbls>
        <c:marker val="1"/>
        <c:smooth val="0"/>
        <c:axId val="367660288"/>
        <c:axId val="367659504"/>
      </c:lineChart>
      <c:dateAx>
        <c:axId val="367660288"/>
        <c:scaling>
          <c:orientation val="minMax"/>
        </c:scaling>
        <c:delete val="1"/>
        <c:axPos val="b"/>
        <c:numFmt formatCode="ge" sourceLinked="1"/>
        <c:majorTickMark val="none"/>
        <c:minorTickMark val="none"/>
        <c:tickLblPos val="none"/>
        <c:crossAx val="367659504"/>
        <c:crosses val="autoZero"/>
        <c:auto val="1"/>
        <c:lblOffset val="100"/>
        <c:baseTimeUnit val="years"/>
      </c:dateAx>
      <c:valAx>
        <c:axId val="36765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545.64</c:v>
                </c:pt>
                <c:pt idx="3">
                  <c:v>512.87</c:v>
                </c:pt>
                <c:pt idx="4">
                  <c:v>484.89</c:v>
                </c:pt>
              </c:numCache>
            </c:numRef>
          </c:val>
          <c:extLst>
            <c:ext xmlns:c16="http://schemas.microsoft.com/office/drawing/2014/chart" uri="{C3380CC4-5D6E-409C-BE32-E72D297353CC}">
              <c16:uniqueId val="{00000000-18C5-4F72-AA34-881932C478CF}"/>
            </c:ext>
          </c:extLst>
        </c:ser>
        <c:dLbls>
          <c:showLegendKey val="0"/>
          <c:showVal val="0"/>
          <c:showCatName val="0"/>
          <c:showSerName val="0"/>
          <c:showPercent val="0"/>
          <c:showBubbleSize val="0"/>
        </c:dLbls>
        <c:gapWidth val="150"/>
        <c:axId val="367655976"/>
        <c:axId val="36765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1436</c:v>
                </c:pt>
                <c:pt idx="3">
                  <c:v>1434.89</c:v>
                </c:pt>
                <c:pt idx="4">
                  <c:v>1298.9100000000001</c:v>
                </c:pt>
              </c:numCache>
            </c:numRef>
          </c:val>
          <c:smooth val="0"/>
          <c:extLst>
            <c:ext xmlns:c16="http://schemas.microsoft.com/office/drawing/2014/chart" uri="{C3380CC4-5D6E-409C-BE32-E72D297353CC}">
              <c16:uniqueId val="{00000001-18C5-4F72-AA34-881932C478CF}"/>
            </c:ext>
          </c:extLst>
        </c:ser>
        <c:dLbls>
          <c:showLegendKey val="0"/>
          <c:showVal val="0"/>
          <c:showCatName val="0"/>
          <c:showSerName val="0"/>
          <c:showPercent val="0"/>
          <c:showBubbleSize val="0"/>
        </c:dLbls>
        <c:marker val="1"/>
        <c:smooth val="0"/>
        <c:axId val="367655976"/>
        <c:axId val="367659896"/>
      </c:lineChart>
      <c:dateAx>
        <c:axId val="367655976"/>
        <c:scaling>
          <c:orientation val="minMax"/>
        </c:scaling>
        <c:delete val="1"/>
        <c:axPos val="b"/>
        <c:numFmt formatCode="ge" sourceLinked="1"/>
        <c:majorTickMark val="none"/>
        <c:minorTickMark val="none"/>
        <c:tickLblPos val="none"/>
        <c:crossAx val="367659896"/>
        <c:crosses val="autoZero"/>
        <c:auto val="1"/>
        <c:lblOffset val="100"/>
        <c:baseTimeUnit val="years"/>
      </c:dateAx>
      <c:valAx>
        <c:axId val="36765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5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100.81</c:v>
                </c:pt>
                <c:pt idx="3">
                  <c:v>100.53</c:v>
                </c:pt>
                <c:pt idx="4">
                  <c:v>100.55</c:v>
                </c:pt>
              </c:numCache>
            </c:numRef>
          </c:val>
          <c:extLst>
            <c:ext xmlns:c16="http://schemas.microsoft.com/office/drawing/2014/chart" uri="{C3380CC4-5D6E-409C-BE32-E72D297353CC}">
              <c16:uniqueId val="{00000000-20A4-467F-BA88-E42B7481DA92}"/>
            </c:ext>
          </c:extLst>
        </c:ser>
        <c:dLbls>
          <c:showLegendKey val="0"/>
          <c:showVal val="0"/>
          <c:showCatName val="0"/>
          <c:showSerName val="0"/>
          <c:showPercent val="0"/>
          <c:showBubbleSize val="0"/>
        </c:dLbls>
        <c:gapWidth val="150"/>
        <c:axId val="367945480"/>
        <c:axId val="36794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66.56</c:v>
                </c:pt>
                <c:pt idx="3">
                  <c:v>66.22</c:v>
                </c:pt>
                <c:pt idx="4">
                  <c:v>69.87</c:v>
                </c:pt>
              </c:numCache>
            </c:numRef>
          </c:val>
          <c:smooth val="0"/>
          <c:extLst>
            <c:ext xmlns:c16="http://schemas.microsoft.com/office/drawing/2014/chart" uri="{C3380CC4-5D6E-409C-BE32-E72D297353CC}">
              <c16:uniqueId val="{00000001-20A4-467F-BA88-E42B7481DA92}"/>
            </c:ext>
          </c:extLst>
        </c:ser>
        <c:dLbls>
          <c:showLegendKey val="0"/>
          <c:showVal val="0"/>
          <c:showCatName val="0"/>
          <c:showSerName val="0"/>
          <c:showPercent val="0"/>
          <c:showBubbleSize val="0"/>
        </c:dLbls>
        <c:marker val="1"/>
        <c:smooth val="0"/>
        <c:axId val="367945480"/>
        <c:axId val="367943520"/>
      </c:lineChart>
      <c:dateAx>
        <c:axId val="367945480"/>
        <c:scaling>
          <c:orientation val="minMax"/>
        </c:scaling>
        <c:delete val="1"/>
        <c:axPos val="b"/>
        <c:numFmt formatCode="ge" sourceLinked="1"/>
        <c:majorTickMark val="none"/>
        <c:minorTickMark val="none"/>
        <c:tickLblPos val="none"/>
        <c:crossAx val="367943520"/>
        <c:crosses val="autoZero"/>
        <c:auto val="1"/>
        <c:lblOffset val="100"/>
        <c:baseTimeUnit val="years"/>
      </c:dateAx>
      <c:valAx>
        <c:axId val="36794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94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301.24</c:v>
                </c:pt>
                <c:pt idx="3">
                  <c:v>295.5</c:v>
                </c:pt>
                <c:pt idx="4">
                  <c:v>294.11</c:v>
                </c:pt>
              </c:numCache>
            </c:numRef>
          </c:val>
          <c:extLst>
            <c:ext xmlns:c16="http://schemas.microsoft.com/office/drawing/2014/chart" uri="{C3380CC4-5D6E-409C-BE32-E72D297353CC}">
              <c16:uniqueId val="{00000000-9692-4E2E-A66C-E75D4336A2F7}"/>
            </c:ext>
          </c:extLst>
        </c:ser>
        <c:dLbls>
          <c:showLegendKey val="0"/>
          <c:showVal val="0"/>
          <c:showCatName val="0"/>
          <c:showSerName val="0"/>
          <c:showPercent val="0"/>
          <c:showBubbleSize val="0"/>
        </c:dLbls>
        <c:gapWidth val="150"/>
        <c:axId val="367942344"/>
        <c:axId val="36794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244.29</c:v>
                </c:pt>
                <c:pt idx="3">
                  <c:v>246.72</c:v>
                </c:pt>
                <c:pt idx="4">
                  <c:v>234.96</c:v>
                </c:pt>
              </c:numCache>
            </c:numRef>
          </c:val>
          <c:smooth val="0"/>
          <c:extLst>
            <c:ext xmlns:c16="http://schemas.microsoft.com/office/drawing/2014/chart" uri="{C3380CC4-5D6E-409C-BE32-E72D297353CC}">
              <c16:uniqueId val="{00000001-9692-4E2E-A66C-E75D4336A2F7}"/>
            </c:ext>
          </c:extLst>
        </c:ser>
        <c:dLbls>
          <c:showLegendKey val="0"/>
          <c:showVal val="0"/>
          <c:showCatName val="0"/>
          <c:showSerName val="0"/>
          <c:showPercent val="0"/>
          <c:showBubbleSize val="0"/>
        </c:dLbls>
        <c:marker val="1"/>
        <c:smooth val="0"/>
        <c:axId val="367942344"/>
        <c:axId val="367944304"/>
      </c:lineChart>
      <c:dateAx>
        <c:axId val="367942344"/>
        <c:scaling>
          <c:orientation val="minMax"/>
        </c:scaling>
        <c:delete val="1"/>
        <c:axPos val="b"/>
        <c:numFmt formatCode="ge" sourceLinked="1"/>
        <c:majorTickMark val="none"/>
        <c:minorTickMark val="none"/>
        <c:tickLblPos val="none"/>
        <c:crossAx val="367944304"/>
        <c:crosses val="autoZero"/>
        <c:auto val="1"/>
        <c:lblOffset val="100"/>
        <c:baseTimeUnit val="years"/>
      </c:dateAx>
      <c:valAx>
        <c:axId val="36794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94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千葉県　佐倉市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121</v>
      </c>
      <c r="AE8" s="50"/>
      <c r="AF8" s="50"/>
      <c r="AG8" s="50"/>
      <c r="AH8" s="50"/>
      <c r="AI8" s="50"/>
      <c r="AJ8" s="50"/>
      <c r="AK8" s="4"/>
      <c r="AL8" s="51">
        <f>データ!S6</f>
        <v>176744</v>
      </c>
      <c r="AM8" s="51"/>
      <c r="AN8" s="51"/>
      <c r="AO8" s="51"/>
      <c r="AP8" s="51"/>
      <c r="AQ8" s="51"/>
      <c r="AR8" s="51"/>
      <c r="AS8" s="51"/>
      <c r="AT8" s="46">
        <f>データ!T6</f>
        <v>103.69</v>
      </c>
      <c r="AU8" s="46"/>
      <c r="AV8" s="46"/>
      <c r="AW8" s="46"/>
      <c r="AX8" s="46"/>
      <c r="AY8" s="46"/>
      <c r="AZ8" s="46"/>
      <c r="BA8" s="46"/>
      <c r="BB8" s="46">
        <f>データ!U6</f>
        <v>1704.54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88.02</v>
      </c>
      <c r="J10" s="46"/>
      <c r="K10" s="46"/>
      <c r="L10" s="46"/>
      <c r="M10" s="46"/>
      <c r="N10" s="46"/>
      <c r="O10" s="46"/>
      <c r="P10" s="46">
        <f>データ!P6</f>
        <v>0.89</v>
      </c>
      <c r="Q10" s="46"/>
      <c r="R10" s="46"/>
      <c r="S10" s="46"/>
      <c r="T10" s="46"/>
      <c r="U10" s="46"/>
      <c r="V10" s="46"/>
      <c r="W10" s="46">
        <f>データ!Q6</f>
        <v>81.41</v>
      </c>
      <c r="X10" s="46"/>
      <c r="Y10" s="46"/>
      <c r="Z10" s="46"/>
      <c r="AA10" s="46"/>
      <c r="AB10" s="46"/>
      <c r="AC10" s="46"/>
      <c r="AD10" s="51">
        <f>データ!R6</f>
        <v>1825</v>
      </c>
      <c r="AE10" s="51"/>
      <c r="AF10" s="51"/>
      <c r="AG10" s="51"/>
      <c r="AH10" s="51"/>
      <c r="AI10" s="51"/>
      <c r="AJ10" s="51"/>
      <c r="AK10" s="2"/>
      <c r="AL10" s="51">
        <f>データ!V6</f>
        <v>1568</v>
      </c>
      <c r="AM10" s="51"/>
      <c r="AN10" s="51"/>
      <c r="AO10" s="51"/>
      <c r="AP10" s="51"/>
      <c r="AQ10" s="51"/>
      <c r="AR10" s="51"/>
      <c r="AS10" s="51"/>
      <c r="AT10" s="46">
        <f>データ!W6</f>
        <v>0.52</v>
      </c>
      <c r="AU10" s="46"/>
      <c r="AV10" s="46"/>
      <c r="AW10" s="46"/>
      <c r="AX10" s="46"/>
      <c r="AY10" s="46"/>
      <c r="AZ10" s="46"/>
      <c r="BA10" s="46"/>
      <c r="BB10" s="46">
        <f>データ!X6</f>
        <v>3015.38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119</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9" t="s">
        <v>64</v>
      </c>
      <c r="I3" s="80"/>
      <c r="J3" s="80"/>
      <c r="K3" s="80"/>
      <c r="L3" s="80"/>
      <c r="M3" s="80"/>
      <c r="N3" s="80"/>
      <c r="O3" s="80"/>
      <c r="P3" s="80"/>
      <c r="Q3" s="80"/>
      <c r="R3" s="80"/>
      <c r="S3" s="80"/>
      <c r="T3" s="80"/>
      <c r="U3" s="80"/>
      <c r="V3" s="80"/>
      <c r="W3" s="80"/>
      <c r="X3" s="81"/>
      <c r="Y3" s="85" t="s">
        <v>65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66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29" t="s">
        <v>67</v>
      </c>
      <c r="B4" s="31"/>
      <c r="C4" s="31"/>
      <c r="D4" s="31"/>
      <c r="E4" s="31"/>
      <c r="F4" s="31"/>
      <c r="G4" s="31"/>
      <c r="H4" s="82"/>
      <c r="I4" s="83"/>
      <c r="J4" s="83"/>
      <c r="K4" s="83"/>
      <c r="L4" s="83"/>
      <c r="M4" s="83"/>
      <c r="N4" s="83"/>
      <c r="O4" s="83"/>
      <c r="P4" s="83"/>
      <c r="Q4" s="83"/>
      <c r="R4" s="83"/>
      <c r="S4" s="83"/>
      <c r="T4" s="83"/>
      <c r="U4" s="83"/>
      <c r="V4" s="83"/>
      <c r="W4" s="83"/>
      <c r="X4" s="84"/>
      <c r="Y4" s="78" t="s">
        <v>68</v>
      </c>
      <c r="Z4" s="78"/>
      <c r="AA4" s="78"/>
      <c r="AB4" s="78"/>
      <c r="AC4" s="78"/>
      <c r="AD4" s="78"/>
      <c r="AE4" s="78"/>
      <c r="AF4" s="78"/>
      <c r="AG4" s="78"/>
      <c r="AH4" s="78"/>
      <c r="AI4" s="78"/>
      <c r="AJ4" s="78" t="s">
        <v>69</v>
      </c>
      <c r="AK4" s="78"/>
      <c r="AL4" s="78"/>
      <c r="AM4" s="78"/>
      <c r="AN4" s="78"/>
      <c r="AO4" s="78"/>
      <c r="AP4" s="78"/>
      <c r="AQ4" s="78"/>
      <c r="AR4" s="78"/>
      <c r="AS4" s="78"/>
      <c r="AT4" s="78"/>
      <c r="AU4" s="78" t="s">
        <v>70</v>
      </c>
      <c r="AV4" s="78"/>
      <c r="AW4" s="78"/>
      <c r="AX4" s="78"/>
      <c r="AY4" s="78"/>
      <c r="AZ4" s="78"/>
      <c r="BA4" s="78"/>
      <c r="BB4" s="78"/>
      <c r="BC4" s="78"/>
      <c r="BD4" s="78"/>
      <c r="BE4" s="78"/>
      <c r="BF4" s="78" t="s">
        <v>71</v>
      </c>
      <c r="BG4" s="78"/>
      <c r="BH4" s="78"/>
      <c r="BI4" s="78"/>
      <c r="BJ4" s="78"/>
      <c r="BK4" s="78"/>
      <c r="BL4" s="78"/>
      <c r="BM4" s="78"/>
      <c r="BN4" s="78"/>
      <c r="BO4" s="78"/>
      <c r="BP4" s="78"/>
      <c r="BQ4" s="78" t="s">
        <v>72</v>
      </c>
      <c r="BR4" s="78"/>
      <c r="BS4" s="78"/>
      <c r="BT4" s="78"/>
      <c r="BU4" s="78"/>
      <c r="BV4" s="78"/>
      <c r="BW4" s="78"/>
      <c r="BX4" s="78"/>
      <c r="BY4" s="78"/>
      <c r="BZ4" s="78"/>
      <c r="CA4" s="78"/>
      <c r="CB4" s="78" t="s">
        <v>73</v>
      </c>
      <c r="CC4" s="78"/>
      <c r="CD4" s="78"/>
      <c r="CE4" s="78"/>
      <c r="CF4" s="78"/>
      <c r="CG4" s="78"/>
      <c r="CH4" s="78"/>
      <c r="CI4" s="78"/>
      <c r="CJ4" s="78"/>
      <c r="CK4" s="78"/>
      <c r="CL4" s="78"/>
      <c r="CM4" s="78" t="s">
        <v>74</v>
      </c>
      <c r="CN4" s="78"/>
      <c r="CO4" s="78"/>
      <c r="CP4" s="78"/>
      <c r="CQ4" s="78"/>
      <c r="CR4" s="78"/>
      <c r="CS4" s="78"/>
      <c r="CT4" s="78"/>
      <c r="CU4" s="78"/>
      <c r="CV4" s="78"/>
      <c r="CW4" s="78"/>
      <c r="CX4" s="78" t="s">
        <v>75</v>
      </c>
      <c r="CY4" s="78"/>
      <c r="CZ4" s="78"/>
      <c r="DA4" s="78"/>
      <c r="DB4" s="78"/>
      <c r="DC4" s="78"/>
      <c r="DD4" s="78"/>
      <c r="DE4" s="78"/>
      <c r="DF4" s="78"/>
      <c r="DG4" s="78"/>
      <c r="DH4" s="78"/>
      <c r="DI4" s="78" t="s">
        <v>76</v>
      </c>
      <c r="DJ4" s="78"/>
      <c r="DK4" s="78"/>
      <c r="DL4" s="78"/>
      <c r="DM4" s="78"/>
      <c r="DN4" s="78"/>
      <c r="DO4" s="78"/>
      <c r="DP4" s="78"/>
      <c r="DQ4" s="78"/>
      <c r="DR4" s="78"/>
      <c r="DS4" s="78"/>
      <c r="DT4" s="78" t="s">
        <v>77</v>
      </c>
      <c r="DU4" s="78"/>
      <c r="DV4" s="78"/>
      <c r="DW4" s="78"/>
      <c r="DX4" s="78"/>
      <c r="DY4" s="78"/>
      <c r="DZ4" s="78"/>
      <c r="EA4" s="78"/>
      <c r="EB4" s="78"/>
      <c r="EC4" s="78"/>
      <c r="ED4" s="78"/>
      <c r="EE4" s="78" t="s">
        <v>78</v>
      </c>
      <c r="EF4" s="78"/>
      <c r="EG4" s="78"/>
      <c r="EH4" s="78"/>
      <c r="EI4" s="78"/>
      <c r="EJ4" s="78"/>
      <c r="EK4" s="78"/>
      <c r="EL4" s="78"/>
      <c r="EM4" s="78"/>
      <c r="EN4" s="78"/>
      <c r="EO4" s="78"/>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122122</v>
      </c>
      <c r="D6" s="34">
        <f t="shared" si="3"/>
        <v>46</v>
      </c>
      <c r="E6" s="34">
        <f t="shared" si="3"/>
        <v>17</v>
      </c>
      <c r="F6" s="34">
        <f t="shared" si="3"/>
        <v>4</v>
      </c>
      <c r="G6" s="34">
        <f t="shared" si="3"/>
        <v>0</v>
      </c>
      <c r="H6" s="34" t="str">
        <f t="shared" si="3"/>
        <v>千葉県　佐倉市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88.02</v>
      </c>
      <c r="P6" s="35">
        <f t="shared" si="3"/>
        <v>0.89</v>
      </c>
      <c r="Q6" s="35">
        <f t="shared" si="3"/>
        <v>81.41</v>
      </c>
      <c r="R6" s="35">
        <f t="shared" si="3"/>
        <v>1825</v>
      </c>
      <c r="S6" s="35">
        <f t="shared" si="3"/>
        <v>176744</v>
      </c>
      <c r="T6" s="35">
        <f t="shared" si="3"/>
        <v>103.69</v>
      </c>
      <c r="U6" s="35">
        <f t="shared" si="3"/>
        <v>1704.54</v>
      </c>
      <c r="V6" s="35">
        <f t="shared" si="3"/>
        <v>1568</v>
      </c>
      <c r="W6" s="35">
        <f t="shared" si="3"/>
        <v>0.52</v>
      </c>
      <c r="X6" s="35">
        <f t="shared" si="3"/>
        <v>3015.38</v>
      </c>
      <c r="Y6" s="36" t="str">
        <f>IF(Y7="",NA(),Y7)</f>
        <v>-</v>
      </c>
      <c r="Z6" s="36" t="str">
        <f t="shared" ref="Z6:AH6" si="4">IF(Z7="",NA(),Z7)</f>
        <v>-</v>
      </c>
      <c r="AA6" s="36">
        <f t="shared" si="4"/>
        <v>100.2</v>
      </c>
      <c r="AB6" s="36">
        <f t="shared" si="4"/>
        <v>100.04</v>
      </c>
      <c r="AC6" s="36">
        <f t="shared" si="4"/>
        <v>100.05</v>
      </c>
      <c r="AD6" s="36" t="str">
        <f t="shared" si="4"/>
        <v>-</v>
      </c>
      <c r="AE6" s="36" t="str">
        <f t="shared" si="4"/>
        <v>-</v>
      </c>
      <c r="AF6" s="36">
        <f t="shared" si="4"/>
        <v>101.24</v>
      </c>
      <c r="AG6" s="36">
        <f t="shared" si="4"/>
        <v>100.94</v>
      </c>
      <c r="AH6" s="36">
        <f t="shared" si="4"/>
        <v>100.85</v>
      </c>
      <c r="AI6" s="35" t="str">
        <f>IF(AI7="","",IF(AI7="-","【-】","【"&amp;SUBSTITUTE(TEXT(AI7,"#,##0.00"),"-","△")&amp;"】"))</f>
        <v>【100.66】</v>
      </c>
      <c r="AJ6" s="36" t="str">
        <f>IF(AJ7="",NA(),AJ7)</f>
        <v>-</v>
      </c>
      <c r="AK6" s="36" t="str">
        <f t="shared" ref="AK6:AS6" si="5">IF(AK7="",NA(),AK7)</f>
        <v>-</v>
      </c>
      <c r="AL6" s="35">
        <f t="shared" si="5"/>
        <v>0</v>
      </c>
      <c r="AM6" s="35">
        <f t="shared" si="5"/>
        <v>0</v>
      </c>
      <c r="AN6" s="35">
        <f t="shared" si="5"/>
        <v>0</v>
      </c>
      <c r="AO6" s="36" t="str">
        <f t="shared" si="5"/>
        <v>-</v>
      </c>
      <c r="AP6" s="36" t="str">
        <f t="shared" si="5"/>
        <v>-</v>
      </c>
      <c r="AQ6" s="36">
        <f t="shared" si="5"/>
        <v>184.13</v>
      </c>
      <c r="AR6" s="36">
        <f t="shared" si="5"/>
        <v>101.85</v>
      </c>
      <c r="AS6" s="36">
        <f t="shared" si="5"/>
        <v>110.77</v>
      </c>
      <c r="AT6" s="35" t="str">
        <f>IF(AT7="","",IF(AT7="-","【-】","【"&amp;SUBSTITUTE(TEXT(AT7,"#,##0.00"),"-","△")&amp;"】"))</f>
        <v>【105.22】</v>
      </c>
      <c r="AU6" s="36" t="str">
        <f>IF(AU7="",NA(),AU7)</f>
        <v>-</v>
      </c>
      <c r="AV6" s="36" t="str">
        <f t="shared" ref="AV6:BD6" si="6">IF(AV7="",NA(),AV7)</f>
        <v>-</v>
      </c>
      <c r="AW6" s="36">
        <f t="shared" si="6"/>
        <v>100</v>
      </c>
      <c r="AX6" s="36">
        <f t="shared" si="6"/>
        <v>101.48</v>
      </c>
      <c r="AY6" s="36">
        <f t="shared" si="6"/>
        <v>100</v>
      </c>
      <c r="AZ6" s="36" t="str">
        <f t="shared" si="6"/>
        <v>-</v>
      </c>
      <c r="BA6" s="36" t="str">
        <f t="shared" si="6"/>
        <v>-</v>
      </c>
      <c r="BB6" s="36">
        <f t="shared" si="6"/>
        <v>63.22</v>
      </c>
      <c r="BC6" s="36">
        <f t="shared" si="6"/>
        <v>49.07</v>
      </c>
      <c r="BD6" s="36">
        <f t="shared" si="6"/>
        <v>46.78</v>
      </c>
      <c r="BE6" s="35" t="str">
        <f>IF(BE7="","",IF(BE7="-","【-】","【"&amp;SUBSTITUTE(TEXT(BE7,"#,##0.00"),"-","△")&amp;"】"))</f>
        <v>【54.12】</v>
      </c>
      <c r="BF6" s="36" t="str">
        <f>IF(BF7="",NA(),BF7)</f>
        <v>-</v>
      </c>
      <c r="BG6" s="36" t="str">
        <f t="shared" ref="BG6:BO6" si="7">IF(BG7="",NA(),BG7)</f>
        <v>-</v>
      </c>
      <c r="BH6" s="36">
        <f t="shared" si="7"/>
        <v>545.64</v>
      </c>
      <c r="BI6" s="36">
        <f t="shared" si="7"/>
        <v>512.87</v>
      </c>
      <c r="BJ6" s="36">
        <f t="shared" si="7"/>
        <v>484.89</v>
      </c>
      <c r="BK6" s="36" t="str">
        <f t="shared" si="7"/>
        <v>-</v>
      </c>
      <c r="BL6" s="36" t="str">
        <f t="shared" si="7"/>
        <v>-</v>
      </c>
      <c r="BM6" s="36">
        <f t="shared" si="7"/>
        <v>1436</v>
      </c>
      <c r="BN6" s="36">
        <f t="shared" si="7"/>
        <v>1434.89</v>
      </c>
      <c r="BO6" s="36">
        <f t="shared" si="7"/>
        <v>1298.9100000000001</v>
      </c>
      <c r="BP6" s="35" t="str">
        <f>IF(BP7="","",IF(BP7="-","【-】","【"&amp;SUBSTITUTE(TEXT(BP7,"#,##0.00"),"-","△")&amp;"】"))</f>
        <v>【1,348.09】</v>
      </c>
      <c r="BQ6" s="36" t="str">
        <f>IF(BQ7="",NA(),BQ7)</f>
        <v>-</v>
      </c>
      <c r="BR6" s="36" t="str">
        <f t="shared" ref="BR6:BZ6" si="8">IF(BR7="",NA(),BR7)</f>
        <v>-</v>
      </c>
      <c r="BS6" s="36">
        <f t="shared" si="8"/>
        <v>100.81</v>
      </c>
      <c r="BT6" s="36">
        <f t="shared" si="8"/>
        <v>100.53</v>
      </c>
      <c r="BU6" s="36">
        <f t="shared" si="8"/>
        <v>100.55</v>
      </c>
      <c r="BV6" s="36" t="str">
        <f t="shared" si="8"/>
        <v>-</v>
      </c>
      <c r="BW6" s="36" t="str">
        <f t="shared" si="8"/>
        <v>-</v>
      </c>
      <c r="BX6" s="36">
        <f t="shared" si="8"/>
        <v>66.56</v>
      </c>
      <c r="BY6" s="36">
        <f t="shared" si="8"/>
        <v>66.22</v>
      </c>
      <c r="BZ6" s="36">
        <f t="shared" si="8"/>
        <v>69.87</v>
      </c>
      <c r="CA6" s="35" t="str">
        <f>IF(CA7="","",IF(CA7="-","【-】","【"&amp;SUBSTITUTE(TEXT(CA7,"#,##0.00"),"-","△")&amp;"】"))</f>
        <v>【69.80】</v>
      </c>
      <c r="CB6" s="36" t="str">
        <f>IF(CB7="",NA(),CB7)</f>
        <v>-</v>
      </c>
      <c r="CC6" s="36" t="str">
        <f t="shared" ref="CC6:CK6" si="9">IF(CC7="",NA(),CC7)</f>
        <v>-</v>
      </c>
      <c r="CD6" s="36">
        <f t="shared" si="9"/>
        <v>301.24</v>
      </c>
      <c r="CE6" s="36">
        <f t="shared" si="9"/>
        <v>295.5</v>
      </c>
      <c r="CF6" s="36">
        <f t="shared" si="9"/>
        <v>294.11</v>
      </c>
      <c r="CG6" s="36" t="str">
        <f t="shared" si="9"/>
        <v>-</v>
      </c>
      <c r="CH6" s="36" t="str">
        <f t="shared" si="9"/>
        <v>-</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f t="shared" si="10"/>
        <v>43.58</v>
      </c>
      <c r="CU6" s="36">
        <f t="shared" si="10"/>
        <v>41.35</v>
      </c>
      <c r="CV6" s="36">
        <f t="shared" si="10"/>
        <v>42.9</v>
      </c>
      <c r="CW6" s="35" t="str">
        <f>IF(CW7="","",IF(CW7="-","【-】","【"&amp;SUBSTITUTE(TEXT(CW7,"#,##0.00"),"-","△")&amp;"】"))</f>
        <v>【42.17】</v>
      </c>
      <c r="CX6" s="36" t="str">
        <f>IF(CX7="",NA(),CX7)</f>
        <v>-</v>
      </c>
      <c r="CY6" s="36" t="str">
        <f t="shared" ref="CY6:DG6" si="11">IF(CY7="",NA(),CY7)</f>
        <v>-</v>
      </c>
      <c r="CZ6" s="36">
        <f t="shared" si="11"/>
        <v>60.65</v>
      </c>
      <c r="DA6" s="36">
        <f t="shared" si="11"/>
        <v>57.78</v>
      </c>
      <c r="DB6" s="36">
        <f t="shared" si="11"/>
        <v>58.86</v>
      </c>
      <c r="DC6" s="36" t="str">
        <f t="shared" si="11"/>
        <v>-</v>
      </c>
      <c r="DD6" s="36" t="str">
        <f t="shared" si="11"/>
        <v>-</v>
      </c>
      <c r="DE6" s="36">
        <f t="shared" si="11"/>
        <v>82.35</v>
      </c>
      <c r="DF6" s="36">
        <f t="shared" si="11"/>
        <v>82.9</v>
      </c>
      <c r="DG6" s="36">
        <f t="shared" si="11"/>
        <v>83.5</v>
      </c>
      <c r="DH6" s="35" t="str">
        <f>IF(DH7="","",IF(DH7="-","【-】","【"&amp;SUBSTITUTE(TEXT(DH7,"#,##0.00"),"-","△")&amp;"】"))</f>
        <v>【82.30】</v>
      </c>
      <c r="DI6" s="36" t="str">
        <f>IF(DI7="",NA(),DI7)</f>
        <v>-</v>
      </c>
      <c r="DJ6" s="36" t="str">
        <f t="shared" ref="DJ6:DR6" si="12">IF(DJ7="",NA(),DJ7)</f>
        <v>-</v>
      </c>
      <c r="DK6" s="36">
        <f t="shared" si="12"/>
        <v>2.81</v>
      </c>
      <c r="DL6" s="36">
        <f t="shared" si="12"/>
        <v>5.62</v>
      </c>
      <c r="DM6" s="36">
        <f t="shared" si="12"/>
        <v>8.44</v>
      </c>
      <c r="DN6" s="36" t="str">
        <f t="shared" si="12"/>
        <v>-</v>
      </c>
      <c r="DO6" s="36" t="str">
        <f t="shared" si="12"/>
        <v>-</v>
      </c>
      <c r="DP6" s="36">
        <f t="shared" si="12"/>
        <v>22.34</v>
      </c>
      <c r="DQ6" s="36">
        <f t="shared" si="12"/>
        <v>22.79</v>
      </c>
      <c r="DR6" s="36">
        <f t="shared" si="12"/>
        <v>22.77</v>
      </c>
      <c r="DS6" s="35" t="str">
        <f>IF(DS7="","",IF(DS7="-","【-】","【"&amp;SUBSTITUTE(TEXT(DS7,"#,##0.00"),"-","△")&amp;"】"))</f>
        <v>【23.63】</v>
      </c>
      <c r="DT6" s="36" t="str">
        <f>IF(DT7="",NA(),DT7)</f>
        <v>-</v>
      </c>
      <c r="DU6" s="36" t="str">
        <f t="shared" ref="DU6:EC6" si="13">IF(DU7="",NA(),DU7)</f>
        <v>-</v>
      </c>
      <c r="DV6" s="35">
        <f t="shared" si="13"/>
        <v>0</v>
      </c>
      <c r="DW6" s="35">
        <f t="shared" si="13"/>
        <v>0</v>
      </c>
      <c r="DX6" s="35">
        <f t="shared" si="13"/>
        <v>0</v>
      </c>
      <c r="DY6" s="36" t="str">
        <f t="shared" si="13"/>
        <v>-</v>
      </c>
      <c r="DZ6" s="36" t="str">
        <f t="shared" si="13"/>
        <v>-</v>
      </c>
      <c r="EA6" s="35">
        <f t="shared" si="13"/>
        <v>0</v>
      </c>
      <c r="EB6" s="36">
        <f t="shared" si="13"/>
        <v>0.04</v>
      </c>
      <c r="EC6" s="35">
        <f t="shared" si="13"/>
        <v>0</v>
      </c>
      <c r="ED6" s="35" t="str">
        <f>IF(ED7="","",IF(ED7="-","【-】","【"&amp;SUBSTITUTE(TEXT(ED7,"#,##0.00"),"-","△")&amp;"】"))</f>
        <v>【0.00】</v>
      </c>
      <c r="EE6" s="36" t="str">
        <f>IF(EE7="",NA(),EE7)</f>
        <v>-</v>
      </c>
      <c r="EF6" s="36" t="str">
        <f t="shared" ref="EF6:EN6" si="14">IF(EF7="",NA(),EF7)</f>
        <v>-</v>
      </c>
      <c r="EG6" s="35">
        <f t="shared" si="14"/>
        <v>0</v>
      </c>
      <c r="EH6" s="35">
        <f t="shared" si="14"/>
        <v>0</v>
      </c>
      <c r="EI6" s="35">
        <f t="shared" si="14"/>
        <v>0</v>
      </c>
      <c r="EJ6" s="36" t="str">
        <f t="shared" si="14"/>
        <v>-</v>
      </c>
      <c r="EK6" s="36" t="str">
        <f t="shared" si="14"/>
        <v>-</v>
      </c>
      <c r="EL6" s="36">
        <f t="shared" si="14"/>
        <v>0.04</v>
      </c>
      <c r="EM6" s="36">
        <f t="shared" si="14"/>
        <v>7.0000000000000007E-2</v>
      </c>
      <c r="EN6" s="36">
        <f t="shared" si="14"/>
        <v>0.09</v>
      </c>
      <c r="EO6" s="35" t="str">
        <f>IF(EO7="","",IF(EO7="-","【-】","【"&amp;SUBSTITUTE(TEXT(EO7,"#,##0.00"),"-","△")&amp;"】"))</f>
        <v>【0.09】</v>
      </c>
    </row>
    <row r="7" spans="1:148" s="37" customFormat="1" x14ac:dyDescent="0.15">
      <c r="A7" s="29"/>
      <c r="B7" s="38">
        <v>2016</v>
      </c>
      <c r="C7" s="38">
        <v>122122</v>
      </c>
      <c r="D7" s="38">
        <v>46</v>
      </c>
      <c r="E7" s="38">
        <v>17</v>
      </c>
      <c r="F7" s="38">
        <v>4</v>
      </c>
      <c r="G7" s="38">
        <v>0</v>
      </c>
      <c r="H7" s="38" t="s">
        <v>108</v>
      </c>
      <c r="I7" s="38" t="s">
        <v>109</v>
      </c>
      <c r="J7" s="38" t="s">
        <v>110</v>
      </c>
      <c r="K7" s="38" t="s">
        <v>111</v>
      </c>
      <c r="L7" s="38" t="s">
        <v>112</v>
      </c>
      <c r="M7" s="38"/>
      <c r="N7" s="39" t="s">
        <v>113</v>
      </c>
      <c r="O7" s="39">
        <v>88.02</v>
      </c>
      <c r="P7" s="39">
        <v>0.89</v>
      </c>
      <c r="Q7" s="39">
        <v>81.41</v>
      </c>
      <c r="R7" s="39">
        <v>1825</v>
      </c>
      <c r="S7" s="39">
        <v>176744</v>
      </c>
      <c r="T7" s="39">
        <v>103.69</v>
      </c>
      <c r="U7" s="39">
        <v>1704.54</v>
      </c>
      <c r="V7" s="39">
        <v>1568</v>
      </c>
      <c r="W7" s="39">
        <v>0.52</v>
      </c>
      <c r="X7" s="39">
        <v>3015.38</v>
      </c>
      <c r="Y7" s="39" t="s">
        <v>113</v>
      </c>
      <c r="Z7" s="39" t="s">
        <v>113</v>
      </c>
      <c r="AA7" s="39">
        <v>100.2</v>
      </c>
      <c r="AB7" s="39">
        <v>100.04</v>
      </c>
      <c r="AC7" s="39">
        <v>100.05</v>
      </c>
      <c r="AD7" s="39" t="s">
        <v>113</v>
      </c>
      <c r="AE7" s="39" t="s">
        <v>113</v>
      </c>
      <c r="AF7" s="39">
        <v>101.24</v>
      </c>
      <c r="AG7" s="39">
        <v>100.94</v>
      </c>
      <c r="AH7" s="39">
        <v>100.85</v>
      </c>
      <c r="AI7" s="39">
        <v>100.66</v>
      </c>
      <c r="AJ7" s="39" t="s">
        <v>113</v>
      </c>
      <c r="AK7" s="39" t="s">
        <v>113</v>
      </c>
      <c r="AL7" s="39">
        <v>0</v>
      </c>
      <c r="AM7" s="39">
        <v>0</v>
      </c>
      <c r="AN7" s="39">
        <v>0</v>
      </c>
      <c r="AO7" s="39" t="s">
        <v>113</v>
      </c>
      <c r="AP7" s="39" t="s">
        <v>113</v>
      </c>
      <c r="AQ7" s="39">
        <v>184.13</v>
      </c>
      <c r="AR7" s="39">
        <v>101.85</v>
      </c>
      <c r="AS7" s="39">
        <v>110.77</v>
      </c>
      <c r="AT7" s="39">
        <v>105.22</v>
      </c>
      <c r="AU7" s="39" t="s">
        <v>113</v>
      </c>
      <c r="AV7" s="39" t="s">
        <v>113</v>
      </c>
      <c r="AW7" s="39">
        <v>100</v>
      </c>
      <c r="AX7" s="39">
        <v>101.48</v>
      </c>
      <c r="AY7" s="39">
        <v>100</v>
      </c>
      <c r="AZ7" s="39" t="s">
        <v>113</v>
      </c>
      <c r="BA7" s="39" t="s">
        <v>113</v>
      </c>
      <c r="BB7" s="39">
        <v>63.22</v>
      </c>
      <c r="BC7" s="39">
        <v>49.07</v>
      </c>
      <c r="BD7" s="39">
        <v>46.78</v>
      </c>
      <c r="BE7" s="39">
        <v>54.12</v>
      </c>
      <c r="BF7" s="39" t="s">
        <v>113</v>
      </c>
      <c r="BG7" s="39" t="s">
        <v>113</v>
      </c>
      <c r="BH7" s="39">
        <v>545.64</v>
      </c>
      <c r="BI7" s="39">
        <v>512.87</v>
      </c>
      <c r="BJ7" s="39">
        <v>484.89</v>
      </c>
      <c r="BK7" s="39" t="s">
        <v>113</v>
      </c>
      <c r="BL7" s="39" t="s">
        <v>113</v>
      </c>
      <c r="BM7" s="39">
        <v>1436</v>
      </c>
      <c r="BN7" s="39">
        <v>1434.89</v>
      </c>
      <c r="BO7" s="39">
        <v>1298.9100000000001</v>
      </c>
      <c r="BP7" s="39">
        <v>1348.09</v>
      </c>
      <c r="BQ7" s="39" t="s">
        <v>113</v>
      </c>
      <c r="BR7" s="39" t="s">
        <v>113</v>
      </c>
      <c r="BS7" s="39">
        <v>100.81</v>
      </c>
      <c r="BT7" s="39">
        <v>100.53</v>
      </c>
      <c r="BU7" s="39">
        <v>100.55</v>
      </c>
      <c r="BV7" s="39" t="s">
        <v>113</v>
      </c>
      <c r="BW7" s="39" t="s">
        <v>113</v>
      </c>
      <c r="BX7" s="39">
        <v>66.56</v>
      </c>
      <c r="BY7" s="39">
        <v>66.22</v>
      </c>
      <c r="BZ7" s="39">
        <v>69.87</v>
      </c>
      <c r="CA7" s="39">
        <v>69.8</v>
      </c>
      <c r="CB7" s="39" t="s">
        <v>113</v>
      </c>
      <c r="CC7" s="39" t="s">
        <v>113</v>
      </c>
      <c r="CD7" s="39">
        <v>301.24</v>
      </c>
      <c r="CE7" s="39">
        <v>295.5</v>
      </c>
      <c r="CF7" s="39">
        <v>294.11</v>
      </c>
      <c r="CG7" s="39" t="s">
        <v>113</v>
      </c>
      <c r="CH7" s="39" t="s">
        <v>113</v>
      </c>
      <c r="CI7" s="39">
        <v>244.29</v>
      </c>
      <c r="CJ7" s="39">
        <v>246.72</v>
      </c>
      <c r="CK7" s="39">
        <v>234.96</v>
      </c>
      <c r="CL7" s="39">
        <v>232.54</v>
      </c>
      <c r="CM7" s="39" t="s">
        <v>113</v>
      </c>
      <c r="CN7" s="39" t="s">
        <v>113</v>
      </c>
      <c r="CO7" s="39" t="s">
        <v>113</v>
      </c>
      <c r="CP7" s="39" t="s">
        <v>113</v>
      </c>
      <c r="CQ7" s="39" t="s">
        <v>113</v>
      </c>
      <c r="CR7" s="39" t="s">
        <v>113</v>
      </c>
      <c r="CS7" s="39" t="s">
        <v>113</v>
      </c>
      <c r="CT7" s="39">
        <v>43.58</v>
      </c>
      <c r="CU7" s="39">
        <v>41.35</v>
      </c>
      <c r="CV7" s="39">
        <v>42.9</v>
      </c>
      <c r="CW7" s="39">
        <v>42.17</v>
      </c>
      <c r="CX7" s="39" t="s">
        <v>113</v>
      </c>
      <c r="CY7" s="39" t="s">
        <v>113</v>
      </c>
      <c r="CZ7" s="39">
        <v>60.65</v>
      </c>
      <c r="DA7" s="39">
        <v>57.78</v>
      </c>
      <c r="DB7" s="39">
        <v>58.86</v>
      </c>
      <c r="DC7" s="39" t="s">
        <v>113</v>
      </c>
      <c r="DD7" s="39" t="s">
        <v>113</v>
      </c>
      <c r="DE7" s="39">
        <v>82.35</v>
      </c>
      <c r="DF7" s="39">
        <v>82.9</v>
      </c>
      <c r="DG7" s="39">
        <v>83.5</v>
      </c>
      <c r="DH7" s="39">
        <v>82.3</v>
      </c>
      <c r="DI7" s="39" t="s">
        <v>113</v>
      </c>
      <c r="DJ7" s="39" t="s">
        <v>113</v>
      </c>
      <c r="DK7" s="39">
        <v>2.81</v>
      </c>
      <c r="DL7" s="39">
        <v>5.62</v>
      </c>
      <c r="DM7" s="39">
        <v>8.44</v>
      </c>
      <c r="DN7" s="39" t="s">
        <v>113</v>
      </c>
      <c r="DO7" s="39" t="s">
        <v>113</v>
      </c>
      <c r="DP7" s="39">
        <v>22.34</v>
      </c>
      <c r="DQ7" s="39">
        <v>22.79</v>
      </c>
      <c r="DR7" s="39">
        <v>22.77</v>
      </c>
      <c r="DS7" s="39">
        <v>23.63</v>
      </c>
      <c r="DT7" s="39" t="s">
        <v>113</v>
      </c>
      <c r="DU7" s="39" t="s">
        <v>113</v>
      </c>
      <c r="DV7" s="39">
        <v>0</v>
      </c>
      <c r="DW7" s="39">
        <v>0</v>
      </c>
      <c r="DX7" s="39">
        <v>0</v>
      </c>
      <c r="DY7" s="39" t="s">
        <v>113</v>
      </c>
      <c r="DZ7" s="39" t="s">
        <v>113</v>
      </c>
      <c r="EA7" s="39">
        <v>0</v>
      </c>
      <c r="EB7" s="39">
        <v>0.04</v>
      </c>
      <c r="EC7" s="39">
        <v>0</v>
      </c>
      <c r="ED7" s="39">
        <v>0</v>
      </c>
      <c r="EE7" s="39" t="s">
        <v>113</v>
      </c>
      <c r="EF7" s="39" t="s">
        <v>113</v>
      </c>
      <c r="EG7" s="39">
        <v>0</v>
      </c>
      <c r="EH7" s="39">
        <v>0</v>
      </c>
      <c r="EI7" s="39">
        <v>0</v>
      </c>
      <c r="EJ7" s="39" t="s">
        <v>113</v>
      </c>
      <c r="EK7" s="39" t="s">
        <v>113</v>
      </c>
      <c r="EL7" s="39">
        <v>0.04</v>
      </c>
      <c r="EM7" s="39">
        <v>7.0000000000000007E-2</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2018-02-08T06:52:07Z</cp:lastPrinted>
  <dcterms:created xsi:type="dcterms:W3CDTF">2017-12-25T01:55:06Z</dcterms:created>
  <dcterms:modified xsi:type="dcterms:W3CDTF">2018-02-08T06:53:19Z</dcterms:modified>
  <cp:category/>
</cp:coreProperties>
</file>