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<sst xmlns="http://schemas.openxmlformats.org/spreadsheetml/2006/main" count="232" uniqueCount="120">
  <si>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</si>
  <si>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</si>
  <si>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</si>
  <si>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</si>
  <si>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</si>
  <si>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</si>
  <si>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</si>
  <si>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</si>
  <si>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</si>
  <si>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</si>
  <si>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</si>
  <si>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</si>
  <si>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</si>
  <si>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</si>
  <si>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</si>
  <si>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</si>
  <si>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</si>
  <si>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</si>
  <si>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</si>
  <si>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</si>
  <si>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</si>
  <si>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</si>
  <si>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</si>
  <si>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</si>
  <si>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</si>
  <si>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</si>
  <si>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</si>
  <si>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</si>
  <si>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</si>
  <si>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</si>
  <si>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</si>
  <si>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</si>
  <si>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</si>
  <si>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</si>
  <si>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</si>
  <si>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</si>
  <si>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</si>
  <si>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</si>
  <si>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</si>
  <si>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</si>
  <si>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</si>
  <si>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</si>
  <si>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</si>
  <si>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</si>
  <si>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</si>
  <si>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</si>
  <si>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</si>
  <si>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</si>
  <si>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</si>
  <si>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</si>
  <si>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</si>
  <si>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</si>
  <si>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</si>
  <si>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</si>
  <si>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</si>
  <si>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</si>
  <si>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</si>
  <si>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</si>
  <si>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</si>
  <si>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</si>
  <si>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</si>
  <si>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</si>
  <si>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</si>
  <si>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</si>
  <si>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</si>
  <si>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</si>
  <si>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</si>
  <si>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</si>
  <si>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</si>
  <si>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</si>
  <si>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</si>
  <si>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</si>
  <si>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</si>
  <si>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</si>
  <si>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</si>
  <si>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</si>
  <si>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</si>
  <si>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</si>
  <si>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</si>
  <si>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</si>
  <si>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</si>
  <si>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</si>
  <si>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</si>
  <si>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</si>
  <si>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</si>
  <si>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</si>
  <si>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</si>
  <si>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</si>
  <si>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</si>
  <si>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</si>
  <si>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</si>
  <si>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</si>
  <si>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</si>
  <si>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</si>
  <si>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</si>
  <si>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</si>
  <si>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</si>
  <si>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</si>
  <si>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</si>
  <si>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</si>
  <si>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</si>
  <si>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</si>
  <si>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</si>
  <si>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</si>
  <si>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</si>
  <si>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八街市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</si>
  <si>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</si>
  <si>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</si>
  <si>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</si>
  <si>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</si>
  <si>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</si>
  <si>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</si>
  <si>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</si>
  <si>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</si>
  <si>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</si>
  <si>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</si>
  <si>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②管路経年化率は増加傾向となっており、③管路更新率についても、この5年間では0.64％、約156年ペースでの更新となっている。また①有形固定資産減価償却率も今後ますます老朽化が進み上昇していくと考えられることから、今後は更新ペースを上げていく必要がある。</t>
    <rPh sb="2" eb="4">
      <t>カンロ</t>
    </rPh>
    <rPh sb="4" eb="6">
      <t>ケイネン</t>
    </rPh>
    <rPh sb="6" eb="7">
      <t>カ</t>
    </rPh>
    <rPh sb="7" eb="8">
      <t>リツ</t>
    </rPh>
    <rPh sb="9" eb="11">
      <t>ゾウカ</t>
    </rPh>
    <rPh sb="11" eb="13">
      <t>ケイコウ</t>
    </rPh>
    <rPh sb="21" eb="23">
      <t>カンロ</t>
    </rPh>
    <rPh sb="23" eb="25">
      <t>コウシン</t>
    </rPh>
    <rPh sb="25" eb="26">
      <t>リツ</t>
    </rPh>
    <rPh sb="35" eb="37">
      <t>ネンカン</t>
    </rPh>
    <rPh sb="45" eb="46">
      <t>ヤク</t>
    </rPh>
    <rPh sb="49" eb="50">
      <t>ネン</t>
    </rPh>
    <rPh sb="55" eb="57">
      <t>コウシン</t>
    </rPh>
    <rPh sb="67" eb="69">
      <t>ユウケイ</t>
    </rPh>
    <rPh sb="69" eb="73">
      <t>コテイシサン</t>
    </rPh>
    <rPh sb="73" eb="75">
      <t>ゲンカ</t>
    </rPh>
    <rPh sb="75" eb="78">
      <t>ショウキャクリツ</t>
    </rPh>
    <rPh sb="79" eb="81">
      <t>コンゴ</t>
    </rPh>
    <rPh sb="85" eb="88">
      <t>ロウキュウカ</t>
    </rPh>
    <rPh sb="89" eb="90">
      <t>スス</t>
    </rPh>
    <rPh sb="91" eb="93">
      <t>ジョウショウ</t>
    </rPh>
    <rPh sb="98" eb="99">
      <t>カンガ</t>
    </rPh>
    <rPh sb="108" eb="110">
      <t>コンゴ</t>
    </rPh>
    <rPh sb="111" eb="113">
      <t>コウシン</t>
    </rPh>
    <rPh sb="117" eb="118">
      <t>ア</t>
    </rPh>
    <rPh sb="122" eb="124">
      <t>ヒツヨウ</t>
    </rPh>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</si>
  <si>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組みがより一層必要となるとともに、財源確保の観点から水道料金についても適正な原価を基礎とした健全な事業運営を確保できるよう見直す必要があり、経営戦略及び基本計画において料金の見直しに向けての算出基礎を策定中である。</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82" eb="83">
      <t>オサム</t>
    </rPh>
    <rPh sb="83" eb="84">
      <t>リツ</t>
    </rPh>
    <rPh sb="85" eb="87">
      <t>コウジョウ</t>
    </rPh>
    <rPh sb="88" eb="90">
      <t>カダイ</t>
    </rPh>
    <rPh sb="101" eb="104">
      <t>ヤンバ</t>
    </rPh>
    <rPh sb="107" eb="109">
      <t>カンセイ</t>
    </rPh>
    <rPh sb="110" eb="111">
      <t>トモナ</t>
    </rPh>
    <rPh sb="112" eb="114">
      <t>ヨウスイ</t>
    </rPh>
    <rPh sb="114" eb="116">
      <t>キョウキュウ</t>
    </rPh>
    <rPh sb="116" eb="119">
      <t>ジギョウシャ</t>
    </rPh>
    <rPh sb="122" eb="125">
      <t>ジュスイリョウ</t>
    </rPh>
    <rPh sb="126" eb="128">
      <t>ゾウカ</t>
    </rPh>
    <rPh sb="129" eb="131">
      <t>ヨテイ</t>
    </rPh>
    <rPh sb="134" eb="136">
      <t>ケイエイ</t>
    </rPh>
    <rPh sb="136" eb="138">
      <t>カンキョウ</t>
    </rPh>
    <rPh sb="141" eb="142">
      <t>キビ</t>
    </rPh>
    <rPh sb="145" eb="146">
      <t>マ</t>
    </rPh>
    <rPh sb="160" eb="162">
      <t>ジョウキョウ</t>
    </rPh>
    <rPh sb="163" eb="164">
      <t>ナカ</t>
    </rPh>
    <rPh sb="165" eb="168">
      <t>スイドウスイ</t>
    </rPh>
    <rPh sb="169" eb="171">
      <t>アンゼン</t>
    </rPh>
    <rPh sb="172" eb="174">
      <t>カクホ</t>
    </rPh>
    <rPh sb="175" eb="177">
      <t>アンテイ</t>
    </rPh>
    <rPh sb="179" eb="181">
      <t>キョウキュウ</t>
    </rPh>
    <rPh sb="182" eb="184">
      <t>ケンジ</t>
    </rPh>
    <rPh sb="188" eb="190">
      <t>ヒヨウ</t>
    </rPh>
    <rPh sb="191" eb="193">
      <t>シュクゲン</t>
    </rPh>
    <rPh sb="194" eb="197">
      <t>コウリツカ</t>
    </rPh>
    <rPh sb="199" eb="201">
      <t>トリク</t>
    </rPh>
    <rPh sb="205" eb="207">
      <t>イッソウ</t>
    </rPh>
    <rPh sb="207" eb="209">
      <t>ヒツヨウ</t>
    </rPh>
    <rPh sb="217" eb="219">
      <t>ザイゲン</t>
    </rPh>
    <rPh sb="219" eb="221">
      <t>カクホ</t>
    </rPh>
    <rPh sb="222" eb="224">
      <t>カンテン</t>
    </rPh>
    <rPh sb="226" eb="228">
      <t>スイドウ</t>
    </rPh>
    <rPh sb="228" eb="230">
      <t>リョウキン</t>
    </rPh>
    <rPh sb="235" eb="237">
      <t>テキセイ</t>
    </rPh>
    <rPh sb="238" eb="240">
      <t>ゲンカ</t>
    </rPh>
    <rPh sb="241" eb="243">
      <t>キソ</t>
    </rPh>
    <rPh sb="246" eb="248">
      <t>ケンゼン</t>
    </rPh>
    <rPh sb="249" eb="251">
      <t>ジギョウ</t>
    </rPh>
    <rPh sb="251" eb="253">
      <t>ウンエイ</t>
    </rPh>
    <rPh sb="254" eb="256">
      <t>カクホ</t>
    </rPh>
    <rPh sb="261" eb="263">
      <t>ミナオ</t>
    </rPh>
    <rPh sb="264" eb="266">
      <t>ヒツヨウ</t>
    </rPh>
    <rPh sb="270" eb="272">
      <t>ケイエイ</t>
    </rPh>
    <rPh sb="272" eb="274">
      <t>センリャク</t>
    </rPh>
    <rPh sb="274" eb="275">
      <t>オヨ</t>
    </rPh>
    <rPh sb="276" eb="278">
      <t>キホン</t>
    </rPh>
    <rPh sb="278" eb="280">
      <t>ケイカク</t>
    </rPh>
    <rPh sb="284" eb="286">
      <t>リョウキン</t>
    </rPh>
    <rPh sb="287" eb="289">
      <t>ミナオ</t>
    </rPh>
    <rPh sb="291" eb="292">
      <t>ム</t>
    </rPh>
    <rPh sb="295" eb="297">
      <t>サンシュツ</t>
    </rPh>
    <rPh sb="297" eb="299">
      <t>キソ</t>
    </rPh>
    <rPh sb="300" eb="303">
      <t>サクテイチュウ</t>
    </rPh>
    <phoneticPr fontId="4"/>
  </si>
  <si>
    <t>非設置</t>
    <rPh sb="0" eb="1">
      <t>ヒ</t>
    </rPh>
    <rPh sb="1" eb="3">
      <t>セッチ</t>
    </rPh>
    <phoneticPr fontId="4"/>
  </si>
  <si>
    <t>　①経常収支比率は、平成24年度より100％を下回っており、平成28年度に100％を上回ったものの類似団体平均値と比較すると低い水準にある。③流動比率についても、100％を上回っているものの類似団体平均値よりも低く、減少傾向である。
　②累積欠損金は、平成27年度に発生し、平成28年度において解消されたが、経常収支比率が依然として類似団体平均値を下回っているため根本的な経営改善を図らなければならない。
　④企業債残高対給水収益比率は、平成23年度から高い水準であり、これは、配水施設の更新事業により企業債残高が増加したためである。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また、八ッ場ダム完成による受水量の増加が予定され受水費の費用割合が更に増えることが予想される。
　⑦施設利用率については、配水量が年々減っているため類似団体平均値を下回っている。
　⑧有収率は、類似団体平均値と比較すると低い水準であり、これは管路の老朽化が進んでおり、漏水が多いことが考えられるため、平成27年度より漏水調査業務委託を行っているが、根本的な解決には計画的な管路の更新が必要である。</t>
    <rPh sb="2" eb="4">
      <t>ケイジョウ</t>
    </rPh>
    <rPh sb="4" eb="6">
      <t>シュウシ</t>
    </rPh>
    <rPh sb="6" eb="8">
      <t>ヒリツ</t>
    </rPh>
    <rPh sb="10" eb="12">
      <t>ヘイセイ</t>
    </rPh>
    <rPh sb="14" eb="16">
      <t>ネンド</t>
    </rPh>
    <rPh sb="23" eb="25">
      <t>シタマワ</t>
    </rPh>
    <rPh sb="30" eb="32">
      <t>ヘイセイ</t>
    </rPh>
    <rPh sb="34" eb="36">
      <t>ネンド</t>
    </rPh>
    <rPh sb="42" eb="44">
      <t>ウワマワ</t>
    </rPh>
    <rPh sb="49" eb="51">
      <t>ルイジ</t>
    </rPh>
    <rPh sb="51" eb="53">
      <t>ダンタイ</t>
    </rPh>
    <rPh sb="53" eb="56">
      <t>ヘイキンチ</t>
    </rPh>
    <rPh sb="57" eb="59">
      <t>ヒカク</t>
    </rPh>
    <rPh sb="62" eb="63">
      <t>ヒク</t>
    </rPh>
    <rPh sb="64" eb="66">
      <t>スイジュン</t>
    </rPh>
    <rPh sb="71" eb="73">
      <t>リュウドウ</t>
    </rPh>
    <rPh sb="73" eb="75">
      <t>ヒリツ</t>
    </rPh>
    <rPh sb="86" eb="88">
      <t>ウワマワ</t>
    </rPh>
    <rPh sb="95" eb="97">
      <t>ルイジ</t>
    </rPh>
    <rPh sb="97" eb="99">
      <t>ダンタイ</t>
    </rPh>
    <rPh sb="99" eb="102">
      <t>ヘイキンチ</t>
    </rPh>
    <rPh sb="105" eb="106">
      <t>ヒク</t>
    </rPh>
    <rPh sb="108" eb="110">
      <t>ゲンショウ</t>
    </rPh>
    <rPh sb="110" eb="112">
      <t>ケイコウ</t>
    </rPh>
    <rPh sb="119" eb="121">
      <t>ルイセキ</t>
    </rPh>
    <rPh sb="121" eb="124">
      <t>ケッソンキン</t>
    </rPh>
    <rPh sb="126" eb="128">
      <t>ヘイセイ</t>
    </rPh>
    <rPh sb="130" eb="132">
      <t>ネンド</t>
    </rPh>
    <rPh sb="133" eb="135">
      <t>ハッセイ</t>
    </rPh>
    <rPh sb="137" eb="139">
      <t>ヘイセイ</t>
    </rPh>
    <rPh sb="141" eb="143">
      <t>ネンド</t>
    </rPh>
    <rPh sb="147" eb="149">
      <t>カイショウ</t>
    </rPh>
    <rPh sb="154" eb="156">
      <t>ケイジョウ</t>
    </rPh>
    <rPh sb="156" eb="158">
      <t>シュウシ</t>
    </rPh>
    <rPh sb="158" eb="160">
      <t>ヒリツ</t>
    </rPh>
    <rPh sb="161" eb="163">
      <t>イゼン</t>
    </rPh>
    <rPh sb="166" eb="168">
      <t>ルイジ</t>
    </rPh>
    <rPh sb="168" eb="170">
      <t>ダンタイ</t>
    </rPh>
    <rPh sb="170" eb="173">
      <t>ヘイキンチ</t>
    </rPh>
    <rPh sb="174" eb="176">
      <t>シタマワ</t>
    </rPh>
    <rPh sb="182" eb="185">
      <t>コンポンテキ</t>
    </rPh>
    <rPh sb="186" eb="188">
      <t>ケイエイ</t>
    </rPh>
    <rPh sb="188" eb="190">
      <t>カイゼン</t>
    </rPh>
    <rPh sb="191" eb="192">
      <t>ハカ</t>
    </rPh>
    <rPh sb="205" eb="208">
      <t>キギョウサイ</t>
    </rPh>
    <rPh sb="208" eb="210">
      <t>ザンダカ</t>
    </rPh>
    <rPh sb="210" eb="211">
      <t>タイ</t>
    </rPh>
    <rPh sb="211" eb="213">
      <t>キュウスイ</t>
    </rPh>
    <rPh sb="213" eb="215">
      <t>シュウエキ</t>
    </rPh>
    <rPh sb="215" eb="217">
      <t>ヒリツ</t>
    </rPh>
    <rPh sb="219" eb="221">
      <t>ヘイセイ</t>
    </rPh>
    <rPh sb="223" eb="225">
      <t>ネンド</t>
    </rPh>
    <rPh sb="227" eb="228">
      <t>タカ</t>
    </rPh>
    <rPh sb="229" eb="231">
      <t>スイジュン</t>
    </rPh>
    <rPh sb="239" eb="241">
      <t>ハイスイ</t>
    </rPh>
    <rPh sb="241" eb="243">
      <t>シセツ</t>
    </rPh>
    <rPh sb="244" eb="246">
      <t>コウシン</t>
    </rPh>
    <rPh sb="246" eb="248">
      <t>ジギョウ</t>
    </rPh>
    <rPh sb="251" eb="254">
      <t>キギョウサイ</t>
    </rPh>
    <rPh sb="254" eb="256">
      <t>ザンダカ</t>
    </rPh>
    <rPh sb="257" eb="259">
      <t>ゾウカ</t>
    </rPh>
    <rPh sb="270" eb="272">
      <t>リョウキン</t>
    </rPh>
    <rPh sb="272" eb="275">
      <t>カイシュウリツ</t>
    </rPh>
    <rPh sb="282" eb="284">
      <t>シタマワ</t>
    </rPh>
    <rPh sb="289" eb="291">
      <t>キュウスイ</t>
    </rPh>
    <rPh sb="292" eb="293">
      <t>カカ</t>
    </rPh>
    <rPh sb="294" eb="296">
      <t>ヒヨウ</t>
    </rPh>
    <rPh sb="297" eb="299">
      <t>キュウスイ</t>
    </rPh>
    <rPh sb="299" eb="301">
      <t>シュウエキ</t>
    </rPh>
    <rPh sb="302" eb="303">
      <t>マカナ</t>
    </rPh>
    <rPh sb="310" eb="311">
      <t>シ</t>
    </rPh>
    <rPh sb="312" eb="313">
      <t>ケン</t>
    </rPh>
    <rPh sb="316" eb="319">
      <t>コウリョウキン</t>
    </rPh>
    <rPh sb="319" eb="321">
      <t>タイサク</t>
    </rPh>
    <rPh sb="322" eb="325">
      <t>ホジョキン</t>
    </rPh>
    <rPh sb="326" eb="327">
      <t>ウ</t>
    </rPh>
    <rPh sb="328" eb="329">
      <t>マカナ</t>
    </rPh>
    <rPh sb="473" eb="475">
      <t>シセツ</t>
    </rPh>
    <rPh sb="475" eb="478">
      <t>リヨウリツ</t>
    </rPh>
    <rPh sb="484" eb="487">
      <t>ハイスイリョウ</t>
    </rPh>
    <rPh sb="488" eb="490">
      <t>ネンネン</t>
    </rPh>
    <rPh sb="490" eb="491">
      <t>ヘ</t>
    </rPh>
    <rPh sb="497" eb="499">
      <t>ルイジ</t>
    </rPh>
    <rPh sb="499" eb="501">
      <t>ダンタイ</t>
    </rPh>
    <rPh sb="501" eb="504">
      <t>ヘイキンチ</t>
    </rPh>
    <rPh sb="505" eb="507">
      <t>シタマワ</t>
    </rPh>
    <rPh sb="515" eb="516">
      <t>ユウ</t>
    </rPh>
    <rPh sb="516" eb="518">
      <t>シュウリツ</t>
    </rPh>
    <rPh sb="520" eb="522">
      <t>ルイジ</t>
    </rPh>
    <rPh sb="522" eb="524">
      <t>ダンタイ</t>
    </rPh>
    <rPh sb="524" eb="527">
      <t>ヘイキンチ</t>
    </rPh>
    <rPh sb="528" eb="530">
      <t>ヒカク</t>
    </rPh>
    <rPh sb="533" eb="534">
      <t>ヒク</t>
    </rPh>
    <rPh sb="535" eb="537">
      <t>スイジュン</t>
    </rPh>
    <rPh sb="544" eb="546">
      <t>カンロ</t>
    </rPh>
    <rPh sb="547" eb="550">
      <t>ロウキュウカ</t>
    </rPh>
    <rPh sb="551" eb="552">
      <t>スス</t>
    </rPh>
    <rPh sb="557" eb="559">
      <t>ロウスイ</t>
    </rPh>
    <rPh sb="560" eb="561">
      <t>オオ</t>
    </rPh>
    <rPh sb="565" eb="566">
      <t>カンガ</t>
    </rPh>
    <rPh sb="573" eb="575">
      <t>ヘイセイ</t>
    </rPh>
    <rPh sb="577" eb="579">
      <t>ネンド</t>
    </rPh>
    <rPh sb="581" eb="583">
      <t>ロウスイ</t>
    </rPh>
    <rPh sb="583" eb="585">
      <t>チョウサ</t>
    </rPh>
    <rPh sb="585" eb="587">
      <t>ギョウム</t>
    </rPh>
    <rPh sb="587" eb="589">
      <t>イタク</t>
    </rPh>
    <rPh sb="590" eb="591">
      <t>オコナ</t>
    </rPh>
    <rPh sb="597" eb="600">
      <t>コンポンテキ</t>
    </rPh>
    <rPh sb="601" eb="603">
      <t>カイケツ</t>
    </rPh>
    <rPh sb="605" eb="608">
      <t>ケイカクテキ</t>
    </rPh>
    <rPh sb="609" eb="611">
      <t>カンロ</t>
    </rPh>
    <rPh sb="612" eb="614">
      <t>コウシン</t>
    </rPh>
    <rPh sb="615" eb="6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</si>
</sst>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0.94</c:v>
                </c:pt>
                <c:pt idx="1">
                  <c:v>0.53</c:v>
                </c:pt>
                <c:pt idx="2">
                  <c:v>0.84</c:v>
                </c:pt>
                <c:pt idx="3">
                  <c:v>0.41</c:v>
                </c:pt>
                <c:pt idx="4">
                  <c:v>0.5</c:v>
                </c:pt>
              </c:numCache>
            </c:numRef>
          </c:val>
          <c:extLst>
            <c:ext xmlns:c16="http://schemas.microsoft.com/office/drawing/2014/chart" uri="{C3380CC4-5D6E-409C-BE32-E72D297353CC}">
              <c16:uniqueId val="{00000000-E26E-4B45-9FC4-9E6C5949A469}"/>
            </c:ext>
          </c:extLst>
        </c:ser>
        <c:dLbls>
          <c:showLegendKey val="0"/>
          <c:showVal val="0"/>
          <c:showCatName val="0"/>
          <c:showSerName val="0"/>
          <c:showPercent val="0"/>
          <c:showBubbleSize val="0"/>
        </c:dLbls>
        <c:gapWidth val="150"/>
        <c:axId val="285854032"/>
        <c:axId val="28585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E26E-4B45-9FC4-9E6C5949A469}"/>
            </c:ext>
          </c:extLst>
        </c:ser>
        <c:dLbls>
          <c:showLegendKey val="0"/>
          <c:showVal val="0"/>
          <c:showCatName val="0"/>
          <c:showSerName val="0"/>
          <c:showPercent val="0"/>
          <c:showBubbleSize val="0"/>
        </c:dLbls>
        <c:marker val="1"/>
        <c:smooth val="0"/>
        <c:axId val="285854032"/>
        <c:axId val="285854424"/>
      </c:lineChart>
      <c:dateAx>
        <c:axId val="285854032"/>
        <c:scaling>
          <c:orientation val="minMax"/>
        </c:scaling>
        <c:delete val="1"/>
        <c:axPos val="b"/>
        <c:numFmt formatCode="ge" sourceLinked="1"/>
        <c:majorTickMark val="none"/>
        <c:minorTickMark val="none"/>
        <c:tickLblPos val="none"/>
        <c:crossAx val="285854424"/>
        <c:crosses val="autoZero"/>
        <c:auto val="1"/>
        <c:lblOffset val="100"/>
        <c:baseTimeUnit val="years"/>
      </c:dateAx>
      <c:valAx>
        <c:axId val="28585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5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58.27</c:v>
                </c:pt>
                <c:pt idx="1">
                  <c:v>59.83</c:v>
                </c:pt>
                <c:pt idx="2">
                  <c:v>56.74</c:v>
                </c:pt>
                <c:pt idx="3">
                  <c:v>56.11</c:v>
                </c:pt>
                <c:pt idx="4">
                  <c:v>53.97</c:v>
                </c:pt>
              </c:numCache>
            </c:numRef>
          </c:val>
          <c:extLst>
            <c:ext xmlns:c16="http://schemas.microsoft.com/office/drawing/2014/chart" uri="{C3380CC4-5D6E-409C-BE32-E72D297353CC}">
              <c16:uniqueId val="{00000000-E8C0-4FB1-BB4E-FF7DE3936F52}"/>
            </c:ext>
          </c:extLst>
        </c:ser>
        <c:dLbls>
          <c:showLegendKey val="0"/>
          <c:showVal val="0"/>
          <c:showCatName val="0"/>
          <c:showSerName val="0"/>
          <c:showPercent val="0"/>
          <c:showBubbleSize val="0"/>
        </c:dLbls>
        <c:gapWidth val="150"/>
        <c:axId val="286413312"/>
        <c:axId val="28641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E8C0-4FB1-BB4E-FF7DE3936F52}"/>
            </c:ext>
          </c:extLst>
        </c:ser>
        <c:dLbls>
          <c:showLegendKey val="0"/>
          <c:showVal val="0"/>
          <c:showCatName val="0"/>
          <c:showSerName val="0"/>
          <c:showPercent val="0"/>
          <c:showBubbleSize val="0"/>
        </c:dLbls>
        <c:marker val="1"/>
        <c:smooth val="0"/>
        <c:axId val="286413312"/>
        <c:axId val="286417624"/>
      </c:lineChart>
      <c:dateAx>
        <c:axId val="286413312"/>
        <c:scaling>
          <c:orientation val="minMax"/>
        </c:scaling>
        <c:delete val="1"/>
        <c:axPos val="b"/>
        <c:numFmt formatCode="ge" sourceLinked="1"/>
        <c:majorTickMark val="none"/>
        <c:minorTickMark val="none"/>
        <c:tickLblPos val="none"/>
        <c:crossAx val="286417624"/>
        <c:crosses val="autoZero"/>
        <c:auto val="1"/>
        <c:lblOffset val="100"/>
        <c:baseTimeUnit val="years"/>
      </c:dateAx>
      <c:valAx>
        <c:axId val="28641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79.13</c:v>
                </c:pt>
                <c:pt idx="1">
                  <c:v>76.930000000000007</c:v>
                </c:pt>
                <c:pt idx="2">
                  <c:v>79.19</c:v>
                </c:pt>
                <c:pt idx="3">
                  <c:v>79.430000000000007</c:v>
                </c:pt>
                <c:pt idx="4">
                  <c:v>82.28</c:v>
                </c:pt>
              </c:numCache>
            </c:numRef>
          </c:val>
          <c:extLst>
            <c:ext xmlns:c16="http://schemas.microsoft.com/office/drawing/2014/chart" uri="{C3380CC4-5D6E-409C-BE32-E72D297353CC}">
              <c16:uniqueId val="{00000000-BBC3-4663-AB3E-CE204D14F3F4}"/>
            </c:ext>
          </c:extLst>
        </c:ser>
        <c:dLbls>
          <c:showLegendKey val="0"/>
          <c:showVal val="0"/>
          <c:showCatName val="0"/>
          <c:showSerName val="0"/>
          <c:showPercent val="0"/>
          <c:showBubbleSize val="0"/>
        </c:dLbls>
        <c:gapWidth val="150"/>
        <c:axId val="286418408"/>
        <c:axId val="2864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BBC3-4663-AB3E-CE204D14F3F4}"/>
            </c:ext>
          </c:extLst>
        </c:ser>
        <c:dLbls>
          <c:showLegendKey val="0"/>
          <c:showVal val="0"/>
          <c:showCatName val="0"/>
          <c:showSerName val="0"/>
          <c:showPercent val="0"/>
          <c:showBubbleSize val="0"/>
        </c:dLbls>
        <c:marker val="1"/>
        <c:smooth val="0"/>
        <c:axId val="286418408"/>
        <c:axId val="286419584"/>
      </c:lineChart>
      <c:dateAx>
        <c:axId val="286418408"/>
        <c:scaling>
          <c:orientation val="minMax"/>
        </c:scaling>
        <c:delete val="1"/>
        <c:axPos val="b"/>
        <c:numFmt formatCode="ge" sourceLinked="1"/>
        <c:majorTickMark val="none"/>
        <c:minorTickMark val="none"/>
        <c:tickLblPos val="none"/>
        <c:crossAx val="286419584"/>
        <c:crosses val="autoZero"/>
        <c:auto val="1"/>
        <c:lblOffset val="100"/>
        <c:baseTimeUnit val="years"/>
      </c:dateAx>
      <c:valAx>
        <c:axId val="2864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1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98.82</c:v>
                </c:pt>
                <c:pt idx="1">
                  <c:v>96.15</c:v>
                </c:pt>
                <c:pt idx="2">
                  <c:v>96.86</c:v>
                </c:pt>
                <c:pt idx="3">
                  <c:v>99.53</c:v>
                </c:pt>
                <c:pt idx="4">
                  <c:v>101.64</c:v>
                </c:pt>
              </c:numCache>
            </c:numRef>
          </c:val>
          <c:extLst>
            <c:ext xmlns:c16="http://schemas.microsoft.com/office/drawing/2014/chart" uri="{C3380CC4-5D6E-409C-BE32-E72D297353CC}">
              <c16:uniqueId val="{00000000-FF7A-4EB4-B68E-B97D09DEAADA}"/>
            </c:ext>
          </c:extLst>
        </c:ser>
        <c:dLbls>
          <c:showLegendKey val="0"/>
          <c:showVal val="0"/>
          <c:showCatName val="0"/>
          <c:showSerName val="0"/>
          <c:showPercent val="0"/>
          <c:showBubbleSize val="0"/>
        </c:dLbls>
        <c:gapWidth val="150"/>
        <c:axId val="285855208"/>
        <c:axId val="28585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FF7A-4EB4-B68E-B97D09DEAADA}"/>
            </c:ext>
          </c:extLst>
        </c:ser>
        <c:dLbls>
          <c:showLegendKey val="0"/>
          <c:showVal val="0"/>
          <c:showCatName val="0"/>
          <c:showSerName val="0"/>
          <c:showPercent val="0"/>
          <c:showBubbleSize val="0"/>
        </c:dLbls>
        <c:marker val="1"/>
        <c:smooth val="0"/>
        <c:axId val="285855208"/>
        <c:axId val="285855600"/>
      </c:lineChart>
      <c:dateAx>
        <c:axId val="285855208"/>
        <c:scaling>
          <c:orientation val="minMax"/>
        </c:scaling>
        <c:delete val="1"/>
        <c:axPos val="b"/>
        <c:numFmt formatCode="ge" sourceLinked="1"/>
        <c:majorTickMark val="none"/>
        <c:minorTickMark val="none"/>
        <c:tickLblPos val="none"/>
        <c:crossAx val="285855600"/>
        <c:crosses val="autoZero"/>
        <c:auto val="1"/>
        <c:lblOffset val="100"/>
        <c:baseTimeUnit val="years"/>
      </c:dateAx>
      <c:valAx>
        <c:axId val="28585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85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36.99</c:v>
                </c:pt>
                <c:pt idx="1">
                  <c:v>37.82</c:v>
                </c:pt>
                <c:pt idx="2">
                  <c:v>47.19</c:v>
                </c:pt>
                <c:pt idx="3">
                  <c:v>48.52</c:v>
                </c:pt>
                <c:pt idx="4">
                  <c:v>49.85</c:v>
                </c:pt>
              </c:numCache>
            </c:numRef>
          </c:val>
          <c:extLst>
            <c:ext xmlns:c16="http://schemas.microsoft.com/office/drawing/2014/chart" uri="{C3380CC4-5D6E-409C-BE32-E72D297353CC}">
              <c16:uniqueId val="{00000000-3616-4F1D-887C-4472D147D9A7}"/>
            </c:ext>
          </c:extLst>
        </c:ser>
        <c:dLbls>
          <c:showLegendKey val="0"/>
          <c:showVal val="0"/>
          <c:showCatName val="0"/>
          <c:showSerName val="0"/>
          <c:showPercent val="0"/>
          <c:showBubbleSize val="0"/>
        </c:dLbls>
        <c:gapWidth val="150"/>
        <c:axId val="285857560"/>
        <c:axId val="28585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3616-4F1D-887C-4472D147D9A7}"/>
            </c:ext>
          </c:extLst>
        </c:ser>
        <c:dLbls>
          <c:showLegendKey val="0"/>
          <c:showVal val="0"/>
          <c:showCatName val="0"/>
          <c:showSerName val="0"/>
          <c:showPercent val="0"/>
          <c:showBubbleSize val="0"/>
        </c:dLbls>
        <c:marker val="1"/>
        <c:smooth val="0"/>
        <c:axId val="285857560"/>
        <c:axId val="285857168"/>
      </c:lineChart>
      <c:dateAx>
        <c:axId val="285857560"/>
        <c:scaling>
          <c:orientation val="minMax"/>
        </c:scaling>
        <c:delete val="1"/>
        <c:axPos val="b"/>
        <c:numFmt formatCode="ge" sourceLinked="1"/>
        <c:majorTickMark val="none"/>
        <c:minorTickMark val="none"/>
        <c:tickLblPos val="none"/>
        <c:crossAx val="285857168"/>
        <c:crosses val="autoZero"/>
        <c:auto val="1"/>
        <c:lblOffset val="100"/>
        <c:baseTimeUnit val="years"/>
      </c:dateAx>
      <c:valAx>
        <c:axId val="28585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5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0.62</c:v>
                </c:pt>
                <c:pt idx="1">
                  <c:v>16.86</c:v>
                </c:pt>
                <c:pt idx="2">
                  <c:v>22.75</c:v>
                </c:pt>
                <c:pt idx="3">
                  <c:v>29.3</c:v>
                </c:pt>
                <c:pt idx="4">
                  <c:v>32.54</c:v>
                </c:pt>
              </c:numCache>
            </c:numRef>
          </c:val>
          <c:extLst>
            <c:ext xmlns:c16="http://schemas.microsoft.com/office/drawing/2014/chart" uri="{C3380CC4-5D6E-409C-BE32-E72D297353CC}">
              <c16:uniqueId val="{00000000-DDD4-45FD-AA22-C5606E619E86}"/>
            </c:ext>
          </c:extLst>
        </c:ser>
        <c:dLbls>
          <c:showLegendKey val="0"/>
          <c:showVal val="0"/>
          <c:showCatName val="0"/>
          <c:showSerName val="0"/>
          <c:showPercent val="0"/>
          <c:showBubbleSize val="0"/>
        </c:dLbls>
        <c:gapWidth val="150"/>
        <c:axId val="286002992"/>
        <c:axId val="2860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DDD4-45FD-AA22-C5606E619E86}"/>
            </c:ext>
          </c:extLst>
        </c:ser>
        <c:dLbls>
          <c:showLegendKey val="0"/>
          <c:showVal val="0"/>
          <c:showCatName val="0"/>
          <c:showSerName val="0"/>
          <c:showPercent val="0"/>
          <c:showBubbleSize val="0"/>
        </c:dLbls>
        <c:marker val="1"/>
        <c:smooth val="0"/>
        <c:axId val="286002992"/>
        <c:axId val="286006912"/>
      </c:lineChart>
      <c:dateAx>
        <c:axId val="286002992"/>
        <c:scaling>
          <c:orientation val="minMax"/>
        </c:scaling>
        <c:delete val="1"/>
        <c:axPos val="b"/>
        <c:numFmt formatCode="ge" sourceLinked="1"/>
        <c:majorTickMark val="none"/>
        <c:minorTickMark val="none"/>
        <c:tickLblPos val="none"/>
        <c:crossAx val="286006912"/>
        <c:crosses val="autoZero"/>
        <c:auto val="1"/>
        <c:lblOffset val="100"/>
        <c:baseTimeUnit val="years"/>
      </c:dateAx>
      <c:valAx>
        <c:axId val="286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1.77</c:v>
                </c:pt>
                <c:pt idx="1">
                  <c:v>6.61</c:v>
                </c:pt>
                <c:pt idx="2" formatCode="#,##0.00;&quot;△&quot;#,##0.00">
                  <c:v>0</c:v>
                </c:pt>
                <c:pt idx="3">
                  <c:v>1.02</c:v>
                </c:pt>
                <c:pt idx="4" formatCode="#,##0.00;&quot;△&quot;#,##0.00">
                  <c:v>0</c:v>
                </c:pt>
              </c:numCache>
            </c:numRef>
          </c:val>
          <c:extLst>
            <c:ext xmlns:c16="http://schemas.microsoft.com/office/drawing/2014/chart" uri="{C3380CC4-5D6E-409C-BE32-E72D297353CC}">
              <c16:uniqueId val="{00000000-CC7B-4F98-9729-EA9728D8B14F}"/>
            </c:ext>
          </c:extLst>
        </c:ser>
        <c:dLbls>
          <c:showLegendKey val="0"/>
          <c:showVal val="0"/>
          <c:showCatName val="0"/>
          <c:showSerName val="0"/>
          <c:showPercent val="0"/>
          <c:showBubbleSize val="0"/>
        </c:dLbls>
        <c:gapWidth val="150"/>
        <c:axId val="286006128"/>
        <c:axId val="28600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CC7B-4F98-9729-EA9728D8B14F}"/>
            </c:ext>
          </c:extLst>
        </c:ser>
        <c:dLbls>
          <c:showLegendKey val="0"/>
          <c:showVal val="0"/>
          <c:showCatName val="0"/>
          <c:showSerName val="0"/>
          <c:showPercent val="0"/>
          <c:showBubbleSize val="0"/>
        </c:dLbls>
        <c:marker val="1"/>
        <c:smooth val="0"/>
        <c:axId val="286006128"/>
        <c:axId val="286003384"/>
      </c:lineChart>
      <c:dateAx>
        <c:axId val="286006128"/>
        <c:scaling>
          <c:orientation val="minMax"/>
        </c:scaling>
        <c:delete val="1"/>
        <c:axPos val="b"/>
        <c:numFmt formatCode="ge" sourceLinked="1"/>
        <c:majorTickMark val="none"/>
        <c:minorTickMark val="none"/>
        <c:tickLblPos val="none"/>
        <c:crossAx val="286003384"/>
        <c:crosses val="autoZero"/>
        <c:auto val="1"/>
        <c:lblOffset val="100"/>
        <c:baseTimeUnit val="years"/>
      </c:dateAx>
      <c:valAx>
        <c:axId val="286003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1192.9000000000001</c:v>
                </c:pt>
                <c:pt idx="1">
                  <c:v>540.39</c:v>
                </c:pt>
                <c:pt idx="2">
                  <c:v>165.51</c:v>
                </c:pt>
                <c:pt idx="3">
                  <c:v>124.41</c:v>
                </c:pt>
                <c:pt idx="4">
                  <c:v>101.69</c:v>
                </c:pt>
              </c:numCache>
            </c:numRef>
          </c:val>
          <c:extLst>
            <c:ext xmlns:c16="http://schemas.microsoft.com/office/drawing/2014/chart" uri="{C3380CC4-5D6E-409C-BE32-E72D297353CC}">
              <c16:uniqueId val="{00000000-F7CA-402D-A9E5-B15356826FB9}"/>
            </c:ext>
          </c:extLst>
        </c:ser>
        <c:dLbls>
          <c:showLegendKey val="0"/>
          <c:showVal val="0"/>
          <c:showCatName val="0"/>
          <c:showSerName val="0"/>
          <c:showPercent val="0"/>
          <c:showBubbleSize val="0"/>
        </c:dLbls>
        <c:gapWidth val="150"/>
        <c:axId val="286009656"/>
        <c:axId val="2860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F7CA-402D-A9E5-B15356826FB9}"/>
            </c:ext>
          </c:extLst>
        </c:ser>
        <c:dLbls>
          <c:showLegendKey val="0"/>
          <c:showVal val="0"/>
          <c:showCatName val="0"/>
          <c:showSerName val="0"/>
          <c:showPercent val="0"/>
          <c:showBubbleSize val="0"/>
        </c:dLbls>
        <c:marker val="1"/>
        <c:smooth val="0"/>
        <c:axId val="286009656"/>
        <c:axId val="286008480"/>
      </c:lineChart>
      <c:dateAx>
        <c:axId val="286009656"/>
        <c:scaling>
          <c:orientation val="minMax"/>
        </c:scaling>
        <c:delete val="1"/>
        <c:axPos val="b"/>
        <c:numFmt formatCode="ge" sourceLinked="1"/>
        <c:majorTickMark val="none"/>
        <c:minorTickMark val="none"/>
        <c:tickLblPos val="none"/>
        <c:crossAx val="286008480"/>
        <c:crosses val="autoZero"/>
        <c:auto val="1"/>
        <c:lblOffset val="100"/>
        <c:baseTimeUnit val="years"/>
      </c:dateAx>
      <c:valAx>
        <c:axId val="28600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436.03</c:v>
                </c:pt>
                <c:pt idx="1">
                  <c:v>415.43</c:v>
                </c:pt>
                <c:pt idx="2">
                  <c:v>402.1</c:v>
                </c:pt>
                <c:pt idx="3">
                  <c:v>378.68</c:v>
                </c:pt>
                <c:pt idx="4">
                  <c:v>352.08</c:v>
                </c:pt>
              </c:numCache>
            </c:numRef>
          </c:val>
          <c:extLst>
            <c:ext xmlns:c16="http://schemas.microsoft.com/office/drawing/2014/chart" uri="{C3380CC4-5D6E-409C-BE32-E72D297353CC}">
              <c16:uniqueId val="{00000000-BB35-40B0-9006-A574E4779278}"/>
            </c:ext>
          </c:extLst>
        </c:ser>
        <c:dLbls>
          <c:showLegendKey val="0"/>
          <c:showVal val="0"/>
          <c:showCatName val="0"/>
          <c:showSerName val="0"/>
          <c:showPercent val="0"/>
          <c:showBubbleSize val="0"/>
        </c:dLbls>
        <c:gapWidth val="150"/>
        <c:axId val="286010048"/>
        <c:axId val="28600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BB35-40B0-9006-A574E4779278}"/>
            </c:ext>
          </c:extLst>
        </c:ser>
        <c:dLbls>
          <c:showLegendKey val="0"/>
          <c:showVal val="0"/>
          <c:showCatName val="0"/>
          <c:showSerName val="0"/>
          <c:showPercent val="0"/>
          <c:showBubbleSize val="0"/>
        </c:dLbls>
        <c:marker val="1"/>
        <c:smooth val="0"/>
        <c:axId val="286010048"/>
        <c:axId val="286006520"/>
      </c:lineChart>
      <c:dateAx>
        <c:axId val="286010048"/>
        <c:scaling>
          <c:orientation val="minMax"/>
        </c:scaling>
        <c:delete val="1"/>
        <c:axPos val="b"/>
        <c:numFmt formatCode="ge" sourceLinked="1"/>
        <c:majorTickMark val="none"/>
        <c:minorTickMark val="none"/>
        <c:tickLblPos val="none"/>
        <c:crossAx val="286006520"/>
        <c:crosses val="autoZero"/>
        <c:auto val="1"/>
        <c:lblOffset val="100"/>
        <c:baseTimeUnit val="years"/>
      </c:dateAx>
      <c:valAx>
        <c:axId val="286006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77.459999999999994</c:v>
                </c:pt>
                <c:pt idx="1">
                  <c:v>77.12</c:v>
                </c:pt>
                <c:pt idx="2">
                  <c:v>76.87</c:v>
                </c:pt>
                <c:pt idx="3">
                  <c:v>78.5</c:v>
                </c:pt>
                <c:pt idx="4">
                  <c:v>82.42</c:v>
                </c:pt>
              </c:numCache>
            </c:numRef>
          </c:val>
          <c:extLst>
            <c:ext xmlns:c16="http://schemas.microsoft.com/office/drawing/2014/chart" uri="{C3380CC4-5D6E-409C-BE32-E72D297353CC}">
              <c16:uniqueId val="{00000000-F169-4149-9C3D-E8A7D189652A}"/>
            </c:ext>
          </c:extLst>
        </c:ser>
        <c:dLbls>
          <c:showLegendKey val="0"/>
          <c:showVal val="0"/>
          <c:showCatName val="0"/>
          <c:showSerName val="0"/>
          <c:showPercent val="0"/>
          <c:showBubbleSize val="0"/>
        </c:dLbls>
        <c:gapWidth val="150"/>
        <c:axId val="286004168"/>
        <c:axId val="28600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F169-4149-9C3D-E8A7D189652A}"/>
            </c:ext>
          </c:extLst>
        </c:ser>
        <c:dLbls>
          <c:showLegendKey val="0"/>
          <c:showVal val="0"/>
          <c:showCatName val="0"/>
          <c:showSerName val="0"/>
          <c:showPercent val="0"/>
          <c:showBubbleSize val="0"/>
        </c:dLbls>
        <c:marker val="1"/>
        <c:smooth val="0"/>
        <c:axId val="286004168"/>
        <c:axId val="286004560"/>
      </c:lineChart>
      <c:dateAx>
        <c:axId val="286004168"/>
        <c:scaling>
          <c:orientation val="minMax"/>
        </c:scaling>
        <c:delete val="1"/>
        <c:axPos val="b"/>
        <c:numFmt formatCode="ge" sourceLinked="1"/>
        <c:majorTickMark val="none"/>
        <c:minorTickMark val="none"/>
        <c:tickLblPos val="none"/>
        <c:crossAx val="286004560"/>
        <c:crosses val="autoZero"/>
        <c:auto val="1"/>
        <c:lblOffset val="100"/>
        <c:baseTimeUnit val="years"/>
      </c:dateAx>
      <c:valAx>
        <c:axId val="2860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0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293.08999999999997</c:v>
                </c:pt>
                <c:pt idx="1">
                  <c:v>295.3</c:v>
                </c:pt>
                <c:pt idx="2">
                  <c:v>295.58</c:v>
                </c:pt>
                <c:pt idx="3">
                  <c:v>289.47000000000003</c:v>
                </c:pt>
                <c:pt idx="4">
                  <c:v>276.07</c:v>
                </c:pt>
              </c:numCache>
            </c:numRef>
          </c:val>
          <c:extLst>
            <c:ext xmlns:c16="http://schemas.microsoft.com/office/drawing/2014/chart" uri="{C3380CC4-5D6E-409C-BE32-E72D297353CC}">
              <c16:uniqueId val="{00000000-F047-4E96-8121-8DE1BC4B25A5}"/>
            </c:ext>
          </c:extLst>
        </c:ser>
        <c:dLbls>
          <c:showLegendKey val="0"/>
          <c:showVal val="0"/>
          <c:showCatName val="0"/>
          <c:showSerName val="0"/>
          <c:showPercent val="0"/>
          <c:showBubbleSize val="0"/>
        </c:dLbls>
        <c:gapWidth val="150"/>
        <c:axId val="286414880"/>
        <c:axId val="28641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F047-4E96-8121-8DE1BC4B25A5}"/>
            </c:ext>
          </c:extLst>
        </c:ser>
        <c:dLbls>
          <c:showLegendKey val="0"/>
          <c:showVal val="0"/>
          <c:showCatName val="0"/>
          <c:showSerName val="0"/>
          <c:showPercent val="0"/>
          <c:showBubbleSize val="0"/>
        </c:dLbls>
        <c:marker val="1"/>
        <c:smooth val="0"/>
        <c:axId val="286414880"/>
        <c:axId val="286417232"/>
      </c:lineChart>
      <c:dateAx>
        <c:axId val="286414880"/>
        <c:scaling>
          <c:orientation val="minMax"/>
        </c:scaling>
        <c:delete val="1"/>
        <c:axPos val="b"/>
        <c:numFmt formatCode="ge" sourceLinked="1"/>
        <c:majorTickMark val="none"/>
        <c:minorTickMark val="none"/>
        <c:tickLblPos val="none"/>
        <c:crossAx val="286417232"/>
        <c:crosses val="autoZero"/>
        <c:auto val="1"/>
        <c:lblOffset val="100"/>
        <c:baseTimeUnit val="years"/>
      </c:dateAx>
      <c:valAx>
        <c:axId val="2864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千葉県　八街市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5"/>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4"/>
      <c r="BK7" s="4"/>
      <c r="BL7" s="6" t="s">
        <v>9</v>
      </c>
      <c r="BM7" s="7"/>
      <c r="BN7" s="7"/>
      <c r="BO7" s="7"/>
      <c r="BP7" s="7"/>
      <c r="BQ7" s="7"/>
      <c r="BR7" s="7"/>
      <c r="BS7" s="7"/>
      <c r="BT7" s="7"/>
      <c r="BU7" s="7"/>
      <c r="BV7" s="7"/>
      <c r="BW7" s="7"/>
      <c r="BX7" s="7"/>
      <c r="BY7" s="8"/>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A5</v>
      </c>
      <c r="X8" s="84"/>
      <c r="Y8" s="84"/>
      <c r="Z8" s="84"/>
      <c r="AA8" s="84"/>
      <c r="AB8" s="84"/>
      <c r="AC8" s="84"/>
      <c r="AD8" s="85" t="s">
        <v>118</v>
      </c>
      <c r="AE8" s="85"/>
      <c r="AF8" s="85"/>
      <c r="AG8" s="85"/>
      <c r="AH8" s="85"/>
      <c r="AI8" s="85"/>
      <c r="AJ8" s="85"/>
      <c r="AK8" s="5"/>
      <c r="AL8" s="72">
        <f>データ!$R$6</f>
        <v>72006</v>
      </c>
      <c r="AM8" s="72"/>
      <c r="AN8" s="72"/>
      <c r="AO8" s="72"/>
      <c r="AP8" s="72"/>
      <c r="AQ8" s="72"/>
      <c r="AR8" s="72"/>
      <c r="AS8" s="72"/>
      <c r="AT8" s="68">
        <f>データ!$S$6</f>
        <v>74.94</v>
      </c>
      <c r="AU8" s="69"/>
      <c r="AV8" s="69"/>
      <c r="AW8" s="69"/>
      <c r="AX8" s="69"/>
      <c r="AY8" s="69"/>
      <c r="AZ8" s="69"/>
      <c r="BA8" s="69"/>
      <c r="BB8" s="71">
        <f>データ!$T$6</f>
        <v>960.85</v>
      </c>
      <c r="BC8" s="71"/>
      <c r="BD8" s="71"/>
      <c r="BE8" s="71"/>
      <c r="BF8" s="71"/>
      <c r="BG8" s="71"/>
      <c r="BH8" s="71"/>
      <c r="BI8" s="71"/>
      <c r="BJ8" s="4"/>
      <c r="BK8" s="4"/>
      <c r="BL8" s="75" t="s">
        <v>10</v>
      </c>
      <c r="BM8" s="76"/>
      <c r="BN8" s="9" t="s">
        <v>11</v>
      </c>
      <c r="BO8" s="10"/>
      <c r="BP8" s="10"/>
      <c r="BQ8" s="10"/>
      <c r="BR8" s="10"/>
      <c r="BS8" s="10"/>
      <c r="BT8" s="10"/>
      <c r="BU8" s="10"/>
      <c r="BV8" s="10"/>
      <c r="BW8" s="10"/>
      <c r="BX8" s="10"/>
      <c r="BY8" s="11"/>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5"/>
      <c r="AI9" s="5"/>
      <c r="AJ9" s="5"/>
      <c r="AK9" s="5"/>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4"/>
      <c r="BK9" s="4"/>
      <c r="BL9" s="66" t="s">
        <v>19</v>
      </c>
      <c r="BM9" s="67"/>
      <c r="BN9" s="12" t="s">
        <v>20</v>
      </c>
      <c r="BO9" s="13"/>
      <c r="BP9" s="13"/>
      <c r="BQ9" s="13"/>
      <c r="BR9" s="13"/>
      <c r="BS9" s="13"/>
      <c r="BT9" s="13"/>
      <c r="BU9" s="13"/>
      <c r="BV9" s="13"/>
      <c r="BW9" s="13"/>
      <c r="BX9" s="13"/>
      <c r="BY9" s="14"/>
    </row>
    <row r="10" spans="1:78" ht="18.75" customHeight="1" x14ac:dyDescent="0.15">
      <c r="A10" s="2"/>
      <c r="B10" s="68" t="str">
        <f>データ!$N$6</f>
        <v>-</v>
      </c>
      <c r="C10" s="69"/>
      <c r="D10" s="69"/>
      <c r="E10" s="69"/>
      <c r="F10" s="69"/>
      <c r="G10" s="69"/>
      <c r="H10" s="69"/>
      <c r="I10" s="68">
        <f>データ!$O$6</f>
        <v>52.51</v>
      </c>
      <c r="J10" s="69"/>
      <c r="K10" s="69"/>
      <c r="L10" s="69"/>
      <c r="M10" s="69"/>
      <c r="N10" s="69"/>
      <c r="O10" s="70"/>
      <c r="P10" s="71">
        <f>データ!$P$6</f>
        <v>52.3</v>
      </c>
      <c r="Q10" s="71"/>
      <c r="R10" s="71"/>
      <c r="S10" s="71"/>
      <c r="T10" s="71"/>
      <c r="U10" s="71"/>
      <c r="V10" s="71"/>
      <c r="W10" s="72">
        <f>データ!$Q$6</f>
        <v>3890</v>
      </c>
      <c r="X10" s="72"/>
      <c r="Y10" s="72"/>
      <c r="Z10" s="72"/>
      <c r="AA10" s="72"/>
      <c r="AB10" s="72"/>
      <c r="AC10" s="72"/>
      <c r="AD10" s="2"/>
      <c r="AE10" s="2"/>
      <c r="AF10" s="2"/>
      <c r="AG10" s="2"/>
      <c r="AH10" s="5"/>
      <c r="AI10" s="5"/>
      <c r="AJ10" s="5"/>
      <c r="AK10" s="5"/>
      <c r="AL10" s="72">
        <f>データ!$U$6</f>
        <v>37491</v>
      </c>
      <c r="AM10" s="72"/>
      <c r="AN10" s="72"/>
      <c r="AO10" s="72"/>
      <c r="AP10" s="72"/>
      <c r="AQ10" s="72"/>
      <c r="AR10" s="72"/>
      <c r="AS10" s="72"/>
      <c r="AT10" s="68">
        <f>データ!$V$6</f>
        <v>39.19</v>
      </c>
      <c r="AU10" s="69"/>
      <c r="AV10" s="69"/>
      <c r="AW10" s="69"/>
      <c r="AX10" s="69"/>
      <c r="AY10" s="69"/>
      <c r="AZ10" s="69"/>
      <c r="BA10" s="69"/>
      <c r="BB10" s="71">
        <f>データ!$W$6</f>
        <v>956.65</v>
      </c>
      <c r="BC10" s="71"/>
      <c r="BD10" s="71"/>
      <c r="BE10" s="71"/>
      <c r="BF10" s="71"/>
      <c r="BG10" s="71"/>
      <c r="BH10" s="71"/>
      <c r="BI10" s="71"/>
      <c r="BJ10" s="2"/>
      <c r="BK10" s="2"/>
      <c r="BL10" s="73" t="s">
        <v>21</v>
      </c>
      <c r="BM10" s="74"/>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f t="shared" si="3"/>
        <v>0</v>
      </c>
      <c r="N6" s="35" t="str">
        <f t="shared" si="3"/>
        <v>-</v>
      </c>
      <c r="O6" s="35">
        <f t="shared" si="3"/>
        <v>52.51</v>
      </c>
      <c r="P6" s="35">
        <f t="shared" si="3"/>
        <v>52.3</v>
      </c>
      <c r="Q6" s="35">
        <f t="shared" si="3"/>
        <v>3890</v>
      </c>
      <c r="R6" s="35">
        <f t="shared" si="3"/>
        <v>72006</v>
      </c>
      <c r="S6" s="35">
        <f t="shared" si="3"/>
        <v>74.94</v>
      </c>
      <c r="T6" s="35">
        <f t="shared" si="3"/>
        <v>960.85</v>
      </c>
      <c r="U6" s="35">
        <f t="shared" si="3"/>
        <v>37491</v>
      </c>
      <c r="V6" s="35">
        <f t="shared" si="3"/>
        <v>39.19</v>
      </c>
      <c r="W6" s="35">
        <f t="shared" si="3"/>
        <v>956.65</v>
      </c>
      <c r="X6" s="36">
        <f>IF(X7="",NA(),X7)</f>
        <v>98.82</v>
      </c>
      <c r="Y6" s="36">
        <f t="shared" ref="Y6:AG6" si="4">IF(Y7="",NA(),Y7)</f>
        <v>96.15</v>
      </c>
      <c r="Z6" s="36">
        <f t="shared" si="4"/>
        <v>96.86</v>
      </c>
      <c r="AA6" s="36">
        <f t="shared" si="4"/>
        <v>99.53</v>
      </c>
      <c r="AB6" s="36">
        <f t="shared" si="4"/>
        <v>101.64</v>
      </c>
      <c r="AC6" s="36">
        <f t="shared" si="4"/>
        <v>106.41</v>
      </c>
      <c r="AD6" s="36">
        <f t="shared" si="4"/>
        <v>106.89</v>
      </c>
      <c r="AE6" s="36">
        <f t="shared" si="4"/>
        <v>109.04</v>
      </c>
      <c r="AF6" s="36">
        <f t="shared" si="4"/>
        <v>109.64</v>
      </c>
      <c r="AG6" s="36">
        <f t="shared" si="4"/>
        <v>110.95</v>
      </c>
      <c r="AH6" s="35" t="str">
        <f>IF(AH7="","",IF(AH7="-","【-】","【"&amp;SUBSTITUTE(TEXT(AH7,"#,##0.00"),"-","△")&amp;"】"))</f>
        <v>【114.35】</v>
      </c>
      <c r="AI6" s="36">
        <f>IF(AI7="",NA(),AI7)</f>
        <v>1.77</v>
      </c>
      <c r="AJ6" s="36">
        <f t="shared" ref="AJ6:AR6" si="5">IF(AJ7="",NA(),AJ7)</f>
        <v>6.61</v>
      </c>
      <c r="AK6" s="35">
        <f t="shared" si="5"/>
        <v>0</v>
      </c>
      <c r="AL6" s="36">
        <f t="shared" si="5"/>
        <v>1.02</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1192.9000000000001</v>
      </c>
      <c r="AU6" s="36">
        <f t="shared" ref="AU6:BC6" si="6">IF(AU7="",NA(),AU7)</f>
        <v>540.39</v>
      </c>
      <c r="AV6" s="36">
        <f t="shared" si="6"/>
        <v>165.51</v>
      </c>
      <c r="AW6" s="36">
        <f t="shared" si="6"/>
        <v>124.41</v>
      </c>
      <c r="AX6" s="36">
        <f t="shared" si="6"/>
        <v>101.69</v>
      </c>
      <c r="AY6" s="36">
        <f t="shared" si="6"/>
        <v>852.01</v>
      </c>
      <c r="AZ6" s="36">
        <f t="shared" si="6"/>
        <v>909.68</v>
      </c>
      <c r="BA6" s="36">
        <f t="shared" si="6"/>
        <v>382.09</v>
      </c>
      <c r="BB6" s="36">
        <f t="shared" si="6"/>
        <v>371.31</v>
      </c>
      <c r="BC6" s="36">
        <f t="shared" si="6"/>
        <v>377.63</v>
      </c>
      <c r="BD6" s="35" t="str">
        <f>IF(BD7="","",IF(BD7="-","【-】","【"&amp;SUBSTITUTE(TEXT(BD7,"#,##0.00"),"-","△")&amp;"】"))</f>
        <v>【262.87】</v>
      </c>
      <c r="BE6" s="36">
        <f>IF(BE7="",NA(),BE7)</f>
        <v>436.03</v>
      </c>
      <c r="BF6" s="36">
        <f t="shared" ref="BF6:BN6" si="7">IF(BF7="",NA(),BF7)</f>
        <v>415.43</v>
      </c>
      <c r="BG6" s="36">
        <f t="shared" si="7"/>
        <v>402.1</v>
      </c>
      <c r="BH6" s="36">
        <f t="shared" si="7"/>
        <v>378.68</v>
      </c>
      <c r="BI6" s="36">
        <f t="shared" si="7"/>
        <v>352.08</v>
      </c>
      <c r="BJ6" s="36">
        <f t="shared" si="7"/>
        <v>391.4</v>
      </c>
      <c r="BK6" s="36">
        <f t="shared" si="7"/>
        <v>382.65</v>
      </c>
      <c r="BL6" s="36">
        <f t="shared" si="7"/>
        <v>385.06</v>
      </c>
      <c r="BM6" s="36">
        <f t="shared" si="7"/>
        <v>373.09</v>
      </c>
      <c r="BN6" s="36">
        <f t="shared" si="7"/>
        <v>364.71</v>
      </c>
      <c r="BO6" s="35" t="str">
        <f>IF(BO7="","",IF(BO7="-","【-】","【"&amp;SUBSTITUTE(TEXT(BO7,"#,##0.00"),"-","△")&amp;"】"))</f>
        <v>【270.87】</v>
      </c>
      <c r="BP6" s="36">
        <f>IF(BP7="",NA(),BP7)</f>
        <v>77.459999999999994</v>
      </c>
      <c r="BQ6" s="36">
        <f t="shared" ref="BQ6:BY6" si="8">IF(BQ7="",NA(),BQ7)</f>
        <v>77.12</v>
      </c>
      <c r="BR6" s="36">
        <f t="shared" si="8"/>
        <v>76.87</v>
      </c>
      <c r="BS6" s="36">
        <f t="shared" si="8"/>
        <v>78.5</v>
      </c>
      <c r="BT6" s="36">
        <f t="shared" si="8"/>
        <v>82.42</v>
      </c>
      <c r="BU6" s="36">
        <f t="shared" si="8"/>
        <v>95.91</v>
      </c>
      <c r="BV6" s="36">
        <f t="shared" si="8"/>
        <v>96.1</v>
      </c>
      <c r="BW6" s="36">
        <f t="shared" si="8"/>
        <v>99.07</v>
      </c>
      <c r="BX6" s="36">
        <f t="shared" si="8"/>
        <v>99.99</v>
      </c>
      <c r="BY6" s="36">
        <f t="shared" si="8"/>
        <v>100.65</v>
      </c>
      <c r="BZ6" s="35" t="str">
        <f>IF(BZ7="","",IF(BZ7="-","【-】","【"&amp;SUBSTITUTE(TEXT(BZ7,"#,##0.00"),"-","△")&amp;"】"))</f>
        <v>【105.59】</v>
      </c>
      <c r="CA6" s="36">
        <f>IF(CA7="",NA(),CA7)</f>
        <v>293.08999999999997</v>
      </c>
      <c r="CB6" s="36">
        <f t="shared" ref="CB6:CJ6" si="9">IF(CB7="",NA(),CB7)</f>
        <v>295.3</v>
      </c>
      <c r="CC6" s="36">
        <f t="shared" si="9"/>
        <v>295.58</v>
      </c>
      <c r="CD6" s="36">
        <f t="shared" si="9"/>
        <v>289.47000000000003</v>
      </c>
      <c r="CE6" s="36">
        <f t="shared" si="9"/>
        <v>276.07</v>
      </c>
      <c r="CF6" s="36">
        <f t="shared" si="9"/>
        <v>179.29</v>
      </c>
      <c r="CG6" s="36">
        <f t="shared" si="9"/>
        <v>178.39</v>
      </c>
      <c r="CH6" s="36">
        <f t="shared" si="9"/>
        <v>173.03</v>
      </c>
      <c r="CI6" s="36">
        <f t="shared" si="9"/>
        <v>171.15</v>
      </c>
      <c r="CJ6" s="36">
        <f t="shared" si="9"/>
        <v>170.19</v>
      </c>
      <c r="CK6" s="35" t="str">
        <f>IF(CK7="","",IF(CK7="-","【-】","【"&amp;SUBSTITUTE(TEXT(CK7,"#,##0.00"),"-","△")&amp;"】"))</f>
        <v>【163.27】</v>
      </c>
      <c r="CL6" s="36">
        <f>IF(CL7="",NA(),CL7)</f>
        <v>58.27</v>
      </c>
      <c r="CM6" s="36">
        <f t="shared" ref="CM6:CU6" si="10">IF(CM7="",NA(),CM7)</f>
        <v>59.83</v>
      </c>
      <c r="CN6" s="36">
        <f t="shared" si="10"/>
        <v>56.74</v>
      </c>
      <c r="CO6" s="36">
        <f t="shared" si="10"/>
        <v>56.11</v>
      </c>
      <c r="CP6" s="36">
        <f t="shared" si="10"/>
        <v>53.97</v>
      </c>
      <c r="CQ6" s="36">
        <f t="shared" si="10"/>
        <v>59.09</v>
      </c>
      <c r="CR6" s="36">
        <f t="shared" si="10"/>
        <v>59.23</v>
      </c>
      <c r="CS6" s="36">
        <f t="shared" si="10"/>
        <v>58.58</v>
      </c>
      <c r="CT6" s="36">
        <f t="shared" si="10"/>
        <v>58.53</v>
      </c>
      <c r="CU6" s="36">
        <f t="shared" si="10"/>
        <v>59.01</v>
      </c>
      <c r="CV6" s="35" t="str">
        <f>IF(CV7="","",IF(CV7="-","【-】","【"&amp;SUBSTITUTE(TEXT(CV7,"#,##0.00"),"-","△")&amp;"】"))</f>
        <v>【59.94】</v>
      </c>
      <c r="CW6" s="36">
        <f>IF(CW7="",NA(),CW7)</f>
        <v>79.13</v>
      </c>
      <c r="CX6" s="36">
        <f t="shared" ref="CX6:DF6" si="11">IF(CX7="",NA(),CX7)</f>
        <v>76.930000000000007</v>
      </c>
      <c r="CY6" s="36">
        <f t="shared" si="11"/>
        <v>79.19</v>
      </c>
      <c r="CZ6" s="36">
        <f t="shared" si="11"/>
        <v>79.430000000000007</v>
      </c>
      <c r="DA6" s="36">
        <f t="shared" si="11"/>
        <v>82.28</v>
      </c>
      <c r="DB6" s="36">
        <f t="shared" si="11"/>
        <v>85.4</v>
      </c>
      <c r="DC6" s="36">
        <f t="shared" si="11"/>
        <v>85.53</v>
      </c>
      <c r="DD6" s="36">
        <f t="shared" si="11"/>
        <v>85.23</v>
      </c>
      <c r="DE6" s="36">
        <f t="shared" si="11"/>
        <v>85.26</v>
      </c>
      <c r="DF6" s="36">
        <f t="shared" si="11"/>
        <v>85.37</v>
      </c>
      <c r="DG6" s="35" t="str">
        <f>IF(DG7="","",IF(DG7="-","【-】","【"&amp;SUBSTITUTE(TEXT(DG7,"#,##0.00"),"-","△")&amp;"】"))</f>
        <v>【90.22】</v>
      </c>
      <c r="DH6" s="36">
        <f>IF(DH7="",NA(),DH7)</f>
        <v>36.99</v>
      </c>
      <c r="DI6" s="36">
        <f t="shared" ref="DI6:DQ6" si="12">IF(DI7="",NA(),DI7)</f>
        <v>37.82</v>
      </c>
      <c r="DJ6" s="36">
        <f t="shared" si="12"/>
        <v>47.19</v>
      </c>
      <c r="DK6" s="36">
        <f t="shared" si="12"/>
        <v>48.52</v>
      </c>
      <c r="DL6" s="36">
        <f t="shared" si="12"/>
        <v>49.85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0.62</v>
      </c>
      <c r="DT6" s="36">
        <f t="shared" ref="DT6:EB6" si="13">IF(DT7="",NA(),DT7)</f>
        <v>16.86</v>
      </c>
      <c r="DU6" s="36">
        <f t="shared" si="13"/>
        <v>22.75</v>
      </c>
      <c r="DV6" s="36">
        <f t="shared" si="13"/>
        <v>29.3</v>
      </c>
      <c r="DW6" s="36">
        <f t="shared" si="13"/>
        <v>32.54</v>
      </c>
      <c r="DX6" s="36">
        <f t="shared" si="13"/>
        <v>7.8</v>
      </c>
      <c r="DY6" s="36">
        <f t="shared" si="13"/>
        <v>8.39</v>
      </c>
      <c r="DZ6" s="36">
        <f t="shared" si="13"/>
        <v>10.09</v>
      </c>
      <c r="EA6" s="36">
        <f t="shared" si="13"/>
        <v>10.54</v>
      </c>
      <c r="EB6" s="36">
        <f t="shared" si="13"/>
        <v>12.03</v>
      </c>
      <c r="EC6" s="35" t="str">
        <f>IF(EC7="","",IF(EC7="-","【-】","【"&amp;SUBSTITUTE(TEXT(EC7,"#,##0.00"),"-","△")&amp;"】"))</f>
        <v>【15.00】</v>
      </c>
      <c r="ED6" s="36">
        <f>IF(ED7="",NA(),ED7)</f>
        <v>0.94</v>
      </c>
      <c r="EE6" s="36">
        <f t="shared" ref="EE6:EM6" si="14">IF(EE7="",NA(),EE7)</f>
        <v>0.53</v>
      </c>
      <c r="EF6" s="36">
        <f t="shared" si="14"/>
        <v>0.84</v>
      </c>
      <c r="EG6" s="36">
        <f t="shared" si="14"/>
        <v>0.41</v>
      </c>
      <c r="EH6" s="36">
        <f t="shared" si="14"/>
        <v>0.5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122301</v>
      </c>
      <c r="D7" s="38">
        <v>46</v>
      </c>
      <c r="E7" s="38">
        <v>1</v>
      </c>
      <c r="F7" s="38">
        <v>0</v>
      </c>
      <c r="G7" s="38">
        <v>1</v>
      </c>
      <c r="H7" s="38" t="s">
        <v>105</v>
      </c>
      <c r="I7" s="38" t="s">
        <v>106</v>
      </c>
      <c r="J7" s="38" t="s">
        <v>107</v>
      </c>
      <c r="K7" s="38" t="s">
        <v>108</v>
      </c>
      <c r="L7" s="38" t="s">
        <v>109</v>
      </c>
      <c r="M7" s="38"/>
      <c r="N7" s="39" t="s">
        <v>110</v>
      </c>
      <c r="O7" s="39">
        <v>52.51</v>
      </c>
      <c r="P7" s="39">
        <v>52.3</v>
      </c>
      <c r="Q7" s="39">
        <v>3890</v>
      </c>
      <c r="R7" s="39">
        <v>72006</v>
      </c>
      <c r="S7" s="39">
        <v>74.94</v>
      </c>
      <c r="T7" s="39">
        <v>960.85</v>
      </c>
      <c r="U7" s="39">
        <v>37491</v>
      </c>
      <c r="V7" s="39">
        <v>39.19</v>
      </c>
      <c r="W7" s="39">
        <v>956.65</v>
      </c>
      <c r="X7" s="39">
        <v>98.82</v>
      </c>
      <c r="Y7" s="39">
        <v>96.15</v>
      </c>
      <c r="Z7" s="39">
        <v>96.86</v>
      </c>
      <c r="AA7" s="39">
        <v>99.53</v>
      </c>
      <c r="AB7" s="39">
        <v>101.64</v>
      </c>
      <c r="AC7" s="39">
        <v>106.41</v>
      </c>
      <c r="AD7" s="39">
        <v>106.89</v>
      </c>
      <c r="AE7" s="39">
        <v>109.04</v>
      </c>
      <c r="AF7" s="39">
        <v>109.64</v>
      </c>
      <c r="AG7" s="39">
        <v>110.95</v>
      </c>
      <c r="AH7" s="39">
        <v>114.35</v>
      </c>
      <c r="AI7" s="39">
        <v>1.77</v>
      </c>
      <c r="AJ7" s="39">
        <v>6.61</v>
      </c>
      <c r="AK7" s="39">
        <v>0</v>
      </c>
      <c r="AL7" s="39">
        <v>1.02</v>
      </c>
      <c r="AM7" s="39">
        <v>0</v>
      </c>
      <c r="AN7" s="39">
        <v>6.33</v>
      </c>
      <c r="AO7" s="39">
        <v>7.76</v>
      </c>
      <c r="AP7" s="39">
        <v>3.77</v>
      </c>
      <c r="AQ7" s="39">
        <v>3.62</v>
      </c>
      <c r="AR7" s="39">
        <v>3.91</v>
      </c>
      <c r="AS7" s="39">
        <v>0.79</v>
      </c>
      <c r="AT7" s="39">
        <v>1192.9000000000001</v>
      </c>
      <c r="AU7" s="39">
        <v>540.39</v>
      </c>
      <c r="AV7" s="39">
        <v>165.51</v>
      </c>
      <c r="AW7" s="39">
        <v>124.41</v>
      </c>
      <c r="AX7" s="39">
        <v>101.69</v>
      </c>
      <c r="AY7" s="39">
        <v>852.01</v>
      </c>
      <c r="AZ7" s="39">
        <v>909.68</v>
      </c>
      <c r="BA7" s="39">
        <v>382.09</v>
      </c>
      <c r="BB7" s="39">
        <v>371.31</v>
      </c>
      <c r="BC7" s="39">
        <v>377.63</v>
      </c>
      <c r="BD7" s="39">
        <v>262.87</v>
      </c>
      <c r="BE7" s="39">
        <v>436.03</v>
      </c>
      <c r="BF7" s="39">
        <v>415.43</v>
      </c>
      <c r="BG7" s="39">
        <v>402.1</v>
      </c>
      <c r="BH7" s="39">
        <v>378.68</v>
      </c>
      <c r="BI7" s="39">
        <v>352.08</v>
      </c>
      <c r="BJ7" s="39">
        <v>391.4</v>
      </c>
      <c r="BK7" s="39">
        <v>382.65</v>
      </c>
      <c r="BL7" s="39">
        <v>385.06</v>
      </c>
      <c r="BM7" s="39">
        <v>373.09</v>
      </c>
      <c r="BN7" s="39">
        <v>364.71</v>
      </c>
      <c r="BO7" s="39">
        <v>270.87</v>
      </c>
      <c r="BP7" s="39">
        <v>77.459999999999994</v>
      </c>
      <c r="BQ7" s="39">
        <v>77.12</v>
      </c>
      <c r="BR7" s="39">
        <v>76.87</v>
      </c>
      <c r="BS7" s="39">
        <v>78.5</v>
      </c>
      <c r="BT7" s="39">
        <v>82.42</v>
      </c>
      <c r="BU7" s="39">
        <v>95.91</v>
      </c>
      <c r="BV7" s="39">
        <v>96.1</v>
      </c>
      <c r="BW7" s="39">
        <v>99.07</v>
      </c>
      <c r="BX7" s="39">
        <v>99.99</v>
      </c>
      <c r="BY7" s="39">
        <v>100.65</v>
      </c>
      <c r="BZ7" s="39">
        <v>105.59</v>
      </c>
      <c r="CA7" s="39">
        <v>293.08999999999997</v>
      </c>
      <c r="CB7" s="39">
        <v>295.3</v>
      </c>
      <c r="CC7" s="39">
        <v>295.58</v>
      </c>
      <c r="CD7" s="39">
        <v>289.47000000000003</v>
      </c>
      <c r="CE7" s="39">
        <v>276.07</v>
      </c>
      <c r="CF7" s="39">
        <v>179.29</v>
      </c>
      <c r="CG7" s="39">
        <v>178.39</v>
      </c>
      <c r="CH7" s="39">
        <v>173.03</v>
      </c>
      <c r="CI7" s="39">
        <v>171.15</v>
      </c>
      <c r="CJ7" s="39">
        <v>170.19</v>
      </c>
      <c r="CK7" s="39">
        <v>163.27000000000001</v>
      </c>
      <c r="CL7" s="39">
        <v>58.27</v>
      </c>
      <c r="CM7" s="39">
        <v>59.83</v>
      </c>
      <c r="CN7" s="39">
        <v>56.74</v>
      </c>
      <c r="CO7" s="39">
        <v>56.11</v>
      </c>
      <c r="CP7" s="39">
        <v>53.97</v>
      </c>
      <c r="CQ7" s="39">
        <v>59.09</v>
      </c>
      <c r="CR7" s="39">
        <v>59.23</v>
      </c>
      <c r="CS7" s="39">
        <v>58.58</v>
      </c>
      <c r="CT7" s="39">
        <v>58.53</v>
      </c>
      <c r="CU7" s="39">
        <v>59.01</v>
      </c>
      <c r="CV7" s="39">
        <v>59.94</v>
      </c>
      <c r="CW7" s="39">
        <v>79.13</v>
      </c>
      <c r="CX7" s="39">
        <v>76.930000000000007</v>
      </c>
      <c r="CY7" s="39">
        <v>79.19</v>
      </c>
      <c r="CZ7" s="39">
        <v>79.430000000000007</v>
      </c>
      <c r="DA7" s="39">
        <v>82.28</v>
      </c>
      <c r="DB7" s="39">
        <v>85.4</v>
      </c>
      <c r="DC7" s="39">
        <v>85.53</v>
      </c>
      <c r="DD7" s="39">
        <v>85.23</v>
      </c>
      <c r="DE7" s="39">
        <v>85.26</v>
      </c>
      <c r="DF7" s="39">
        <v>85.37</v>
      </c>
      <c r="DG7" s="39">
        <v>90.22</v>
      </c>
      <c r="DH7" s="39">
        <v>36.99</v>
      </c>
      <c r="DI7" s="39">
        <v>37.82</v>
      </c>
      <c r="DJ7" s="39">
        <v>47.19</v>
      </c>
      <c r="DK7" s="39">
        <v>48.52</v>
      </c>
      <c r="DL7" s="39">
        <v>49.85</v>
      </c>
      <c r="DM7" s="39">
        <v>36.36</v>
      </c>
      <c r="DN7" s="39">
        <v>37.340000000000003</v>
      </c>
      <c r="DO7" s="39">
        <v>44.31</v>
      </c>
      <c r="DP7" s="39">
        <v>45.75</v>
      </c>
      <c r="DQ7" s="39">
        <v>46.9</v>
      </c>
      <c r="DR7" s="39">
        <v>47.91</v>
      </c>
      <c r="DS7" s="39">
        <v>0.62</v>
      </c>
      <c r="DT7" s="39">
        <v>16.86</v>
      </c>
      <c r="DU7" s="39">
        <v>22.75</v>
      </c>
      <c r="DV7" s="39">
        <v>29.3</v>
      </c>
      <c r="DW7" s="39">
        <v>32.54</v>
      </c>
      <c r="DX7" s="39">
        <v>7.8</v>
      </c>
      <c r="DY7" s="39">
        <v>8.39</v>
      </c>
      <c r="DZ7" s="39">
        <v>10.09</v>
      </c>
      <c r="EA7" s="39">
        <v>10.54</v>
      </c>
      <c r="EB7" s="39">
        <v>12.03</v>
      </c>
      <c r="EC7" s="39">
        <v>15</v>
      </c>
      <c r="ED7" s="39">
        <v>0.94</v>
      </c>
      <c r="EE7" s="39">
        <v>0.53</v>
      </c>
      <c r="EF7" s="39">
        <v>0.84</v>
      </c>
      <c r="EG7" s="39">
        <v>0.41</v>
      </c>
      <c r="EH7" s="39">
        <v>0.5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2018-02-07T00:23:27Z</cp:lastPrinted>
  <dcterms:created xsi:type="dcterms:W3CDTF">2017-12-25T01:25:50Z</dcterms:created>
  <dcterms:modified xsi:type="dcterms:W3CDTF">2018-02-20T07:49:41Z</dcterms:modified>
  <cp:category/>
</cp:coreProperties>
</file>