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→県\"/>
    </mc:Choice>
  </mc:AlternateContent>
  <workbookProtection workbookPassword="B319" lockStructure="1"/>
  <bookViews>
    <workbookView xWindow="930" yWindow="0" windowWidth="23040" windowHeight="9090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<sst xmlns="http://schemas.openxmlformats.org/spreadsheetml/2006/main" count="232" uniqueCount="120">
  <si>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</si>
  <si>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</si>
  <si>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</si>
  <si>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</si>
  <si>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</si>
  <si>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</si>
  <si>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</si>
  <si>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</si>
  <si>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</si>
  <si>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</si>
  <si>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</si>
  <si>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</si>
  <si>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</si>
  <si>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</si>
  <si>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</si>
  <si>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</si>
  <si>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</si>
  <si>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</si>
  <si>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</si>
  <si>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</si>
  <si>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</si>
  <si>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</si>
  <si>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</si>
  <si>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</si>
  <si>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</si>
  <si>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</si>
  <si>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</si>
  <si>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</si>
  <si>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</si>
  <si>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</si>
  <si>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</si>
  <si>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</si>
  <si>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</si>
  <si>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</si>
  <si>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</si>
  <si>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</si>
  <si>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</si>
  <si>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</si>
  <si>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</si>
  <si>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</si>
  <si>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</si>
  <si>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</si>
  <si>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</si>
  <si>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</si>
  <si>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</si>
  <si>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</si>
  <si>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</si>
  <si>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</si>
  <si>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</si>
  <si>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</si>
  <si>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</si>
  <si>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</si>
  <si>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</si>
  <si>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</si>
  <si>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</si>
  <si>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</si>
  <si>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</si>
  <si>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</si>
  <si>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</si>
  <si>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</si>
  <si>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</si>
  <si>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</si>
  <si>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</si>
  <si>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</si>
  <si>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</si>
  <si>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</si>
  <si>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</si>
  <si>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</si>
  <si>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</si>
  <si>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</si>
  <si>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</si>
  <si>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</si>
  <si>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</si>
  <si>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</si>
  <si>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</si>
  <si>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</si>
  <si>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</si>
  <si>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</si>
  <si>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</si>
  <si>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</si>
  <si>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</si>
  <si>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</si>
  <si>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</si>
  <si>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</si>
  <si>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</si>
  <si>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</si>
  <si>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</si>
  <si>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</si>
  <si>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</si>
  <si>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</si>
  <si>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</si>
  <si>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</si>
  <si>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</si>
  <si>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</si>
  <si>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</si>
  <si>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</si>
  <si>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</si>
  <si>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</si>
  <si>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</si>
  <si>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</si>
  <si>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</si>
  <si>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</si>
  <si>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</si>
  <si>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</si>
  <si>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</si>
  <si>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香取市</t>
  </si>
  <si>
    <t>法適用</t>
  </si>
  <si>
    <t>水道事業</t>
  </si>
  <si>
    <t>簡易水道事業</t>
  </si>
  <si>
    <t>C3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</si>
  <si>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</si>
  <si>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</si>
  <si>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</si>
  <si>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</si>
  <si>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</si>
  <si>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</si>
  <si>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</si>
  <si>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　経常収支比率①は、平均を上回っており上昇傾向にある。累積欠損金比率②は、平均を大幅に上回っていたが、毎年純利益を計上していることから、その数値は年々下降している。流動比率③は、新会計制度適用により、大幅に下がったものの、ほぼ平均並みであり、100％を上回っていることから、良好である。しかし、料金回収率⑤は昨年度よりも上昇したものの依然100％を下回っていることから、経営は、繰出金等の外部資金に依存している。
　企業債残高対給水収益比率④は、地理的条件等の影響により、多額な設備投資を要することや、料金回収率⑤から見る通り、給水収益が低いことから、平均を大幅に上回る状況となっている。給水収益が低いことは、有収水量が少ないことであり、このことから、給水原価⑥も下降傾向ではあるが、平均を大幅に上回っている。
　施設利用率⑦は、配水量が増加した結果、数値としては平均よりも高く、昨年度よりも上昇しており、良い結果となっているが、有収率⑧は、有収水量が増加したものの、漏水水量等無収水量の増加のため平均を下回り、昨年度よりも減少した結果となっている。         </t>
    <rPh sb="19" eb="21">
      <t>ジョウショウ</t>
    </rPh>
    <rPh sb="21" eb="23">
      <t>ケイコウ</t>
    </rPh>
    <rPh sb="154" eb="156">
      <t>サクネン</t>
    </rPh>
    <rPh sb="156" eb="157">
      <t>ド</t>
    </rPh>
    <rPh sb="160" eb="162">
      <t>ジョウショウ</t>
    </rPh>
    <rPh sb="167" eb="169">
      <t>イゼン</t>
    </rPh>
    <rPh sb="259" eb="260">
      <t>ミ</t>
    </rPh>
    <rPh sb="261" eb="262">
      <t>トオ</t>
    </rPh>
    <rPh sb="285" eb="287">
      <t>ジョウキョウ</t>
    </rPh>
    <rPh sb="332" eb="334">
      <t>カコウ</t>
    </rPh>
    <rPh sb="334" eb="336">
      <t>ケイコウ</t>
    </rPh>
    <rPh sb="365" eb="367">
      <t>ハイスイ</t>
    </rPh>
    <rPh sb="367" eb="368">
      <t>リョウ</t>
    </rPh>
    <rPh sb="369" eb="371">
      <t>ゾウカ</t>
    </rPh>
    <rPh sb="373" eb="375">
      <t>ケッカ</t>
    </rPh>
    <rPh sb="376" eb="378">
      <t>スウチ</t>
    </rPh>
    <rPh sb="387" eb="388">
      <t>タカ</t>
    </rPh>
    <rPh sb="421" eb="423">
      <t>ユウシュウ</t>
    </rPh>
    <rPh sb="423" eb="425">
      <t>スイリョウ</t>
    </rPh>
    <rPh sb="426" eb="428">
      <t>ゾウカ</t>
    </rPh>
    <rPh sb="434" eb="436">
      <t>ロウスイ</t>
    </rPh>
    <rPh sb="436" eb="438">
      <t>スイリョウ</t>
    </rPh>
    <rPh sb="438" eb="439">
      <t>トウ</t>
    </rPh>
    <rPh sb="466" eb="468">
      <t>ケッカ</t>
    </rPh>
    <phoneticPr fontId="7"/>
  </si>
  <si>
    <t>　有形固定資産減価償却率①は、浄水場の新規建設や改良等の実施により、平均を下回っていた状況であったが、経年により平均を上回る結果となった。管路については管路経年化率②が示すとおり、布設替の実施により老朽管が減少した結果となっていたが、布設替箇所が新たな経年該当となってきている。
　管路更新率③については、当市の上水道が、東日本大震災による甚大な被害を被ったことから、上水道の管路復旧を主に行ってきたため、H24以前は0％となっているが、その後は徐々に更新を実施している。</t>
    <rPh sb="28" eb="30">
      <t>ジッシ</t>
    </rPh>
    <rPh sb="43" eb="45">
      <t>ジョウキョウ</t>
    </rPh>
    <rPh sb="51" eb="53">
      <t>ケイネン</t>
    </rPh>
    <rPh sb="56" eb="58">
      <t>ヘイキン</t>
    </rPh>
    <rPh sb="59" eb="61">
      <t>ウワマワ</t>
    </rPh>
    <rPh sb="62" eb="64">
      <t>ケッカ</t>
    </rPh>
    <rPh sb="90" eb="92">
      <t>フセツ</t>
    </rPh>
    <rPh sb="92" eb="93">
      <t>ガ</t>
    </rPh>
    <rPh sb="94" eb="96">
      <t>ジッシ</t>
    </rPh>
    <rPh sb="101" eb="102">
      <t>クダ</t>
    </rPh>
    <rPh sb="103" eb="105">
      <t>ゲンショウ</t>
    </rPh>
    <rPh sb="107" eb="109">
      <t>ケッカ</t>
    </rPh>
    <rPh sb="117" eb="120">
      <t>フセツガ</t>
    </rPh>
    <rPh sb="120" eb="122">
      <t>カショ</t>
    </rPh>
    <rPh sb="123" eb="124">
      <t>アラ</t>
    </rPh>
    <rPh sb="126" eb="128">
      <t>ケイネン</t>
    </rPh>
    <rPh sb="128" eb="130">
      <t>ガイトウ</t>
    </rPh>
    <rPh sb="176" eb="177">
      <t>コウム</t>
    </rPh>
    <rPh sb="206" eb="208">
      <t>イゼン</t>
    </rPh>
    <rPh sb="221" eb="222">
      <t>ゴ</t>
    </rPh>
    <rPh sb="229" eb="231">
      <t>ジッシ</t>
    </rPh>
    <phoneticPr fontId="7"/>
  </si>
  <si>
    <t>　当市の簡易水道地区は、山間部が広がっていることや、そのために水道利用者宅が点在するなど、供給条件が非常に悪いため、設備投資が多額にならざるを得ず、また、井戸併用者が多く、有収水量が伸び悩んでいる。
　現在も取り組んでいるところではあるが、今後は、更に加入促進を図るとともに、料金回収率を上昇させるため、適正な水道料金の見直しが必要となり、平成30年度に料金改定の検討を予定している。</t>
    <rPh sb="170" eb="172">
      <t>ヘイセイ</t>
    </rPh>
    <rPh sb="174" eb="176">
      <t>ネンド</t>
    </rPh>
    <rPh sb="182" eb="184">
      <t>ケントウ</t>
    </rPh>
    <rPh sb="185" eb="187">
      <t>ヨテイ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</si>
</sst>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0.32</c:v>
                </c:pt>
                <c:pt idx="2">
                  <c:v>0.52</c:v>
                </c:pt>
                <c:pt idx="3">
                  <c:v>0.39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2-4D34-A87E-ED1438151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25440"/>
        <c:axId val="9213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1.24</c:v>
                </c:pt>
                <c:pt idx="1">
                  <c:v>0.45</c:v>
                </c:pt>
                <c:pt idx="2">
                  <c:v>0.53</c:v>
                </c:pt>
                <c:pt idx="3">
                  <c:v>0.42</c:v>
                </c:pt>
                <c:pt idx="4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2-4D34-A87E-ED1438151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25440"/>
        <c:axId val="92135808"/>
      </c:lineChart>
      <c:dateAx>
        <c:axId val="9212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35808"/>
        <c:crosses val="autoZero"/>
        <c:auto val="1"/>
        <c:lblOffset val="100"/>
        <c:baseTimeUnit val="years"/>
      </c:dateAx>
      <c:valAx>
        <c:axId val="9213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2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54.75</c:v>
                </c:pt>
                <c:pt idx="1">
                  <c:v>54.17</c:v>
                </c:pt>
                <c:pt idx="2">
                  <c:v>53.25</c:v>
                </c:pt>
                <c:pt idx="3">
                  <c:v>58.16</c:v>
                </c:pt>
                <c:pt idx="4">
                  <c:v>66.12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F-4032-836D-06E3A2E1B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70784"/>
        <c:axId val="14481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50.96</c:v>
                </c:pt>
                <c:pt idx="1">
                  <c:v>50.84</c:v>
                </c:pt>
                <c:pt idx="2">
                  <c:v>52.25</c:v>
                </c:pt>
                <c:pt idx="3">
                  <c:v>48.71</c:v>
                </c:pt>
                <c:pt idx="4">
                  <c:v>50.04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F-4032-836D-06E3A2E1B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70784"/>
        <c:axId val="144819712"/>
      </c:lineChart>
      <c:dateAx>
        <c:axId val="11927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819712"/>
        <c:crosses val="autoZero"/>
        <c:auto val="1"/>
        <c:lblOffset val="100"/>
        <c:baseTimeUnit val="years"/>
      </c:dateAx>
      <c:valAx>
        <c:axId val="14481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27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83.4</c:v>
                </c:pt>
                <c:pt idx="1">
                  <c:v>82.38</c:v>
                </c:pt>
                <c:pt idx="2">
                  <c:v>84.73</c:v>
                </c:pt>
                <c:pt idx="3">
                  <c:v>79.73</c:v>
                </c:pt>
                <c:pt idx="4">
                  <c:v>71.36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7-41B0-8665-170648C8B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30976"/>
        <c:axId val="14644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84.13</c:v>
                </c:pt>
                <c:pt idx="1">
                  <c:v>85.3</c:v>
                </c:pt>
                <c:pt idx="2">
                  <c:v>86.34</c:v>
                </c:pt>
                <c:pt idx="3">
                  <c:v>85.87</c:v>
                </c:pt>
                <c:pt idx="4">
                  <c:v>83.83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7-41B0-8665-170648C8B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30976"/>
        <c:axId val="146441344"/>
      </c:lineChart>
      <c:dateAx>
        <c:axId val="14643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441344"/>
        <c:crosses val="autoZero"/>
        <c:auto val="1"/>
        <c:lblOffset val="100"/>
        <c:baseTimeUnit val="years"/>
      </c:dateAx>
      <c:valAx>
        <c:axId val="14644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43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111.49</c:v>
                </c:pt>
                <c:pt idx="1">
                  <c:v>109.57</c:v>
                </c:pt>
                <c:pt idx="2">
                  <c:v>109.27</c:v>
                </c:pt>
                <c:pt idx="3">
                  <c:v>132.99</c:v>
                </c:pt>
                <c:pt idx="4">
                  <c:v>134.32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0-4B6F-AAA3-C89FDCBCB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04576"/>
        <c:axId val="10007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108.9</c:v>
                </c:pt>
                <c:pt idx="1">
                  <c:v>97.04</c:v>
                </c:pt>
                <c:pt idx="2">
                  <c:v>103.86</c:v>
                </c:pt>
                <c:pt idx="3">
                  <c:v>111.5</c:v>
                </c:pt>
                <c:pt idx="4">
                  <c:v>111.79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0-4B6F-AAA3-C89FDCBCB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4576"/>
        <c:axId val="100077568"/>
      </c:lineChart>
      <c:dateAx>
        <c:axId val="9210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77568"/>
        <c:crosses val="autoZero"/>
        <c:auto val="1"/>
        <c:lblOffset val="100"/>
        <c:baseTimeUnit val="years"/>
      </c:dateAx>
      <c:valAx>
        <c:axId val="100077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0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23.17</c:v>
                </c:pt>
                <c:pt idx="1">
                  <c:v>24.33</c:v>
                </c:pt>
                <c:pt idx="2">
                  <c:v>26.56</c:v>
                </c:pt>
                <c:pt idx="3">
                  <c:v>48.41</c:v>
                </c:pt>
                <c:pt idx="4">
                  <c:v>50.46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6-4E9F-84D2-EABBD4BEF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44640"/>
        <c:axId val="10014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33.840000000000003</c:v>
                </c:pt>
                <c:pt idx="1">
                  <c:v>34.67</c:v>
                </c:pt>
                <c:pt idx="2">
                  <c:v>39.26</c:v>
                </c:pt>
                <c:pt idx="3">
                  <c:v>43.52</c:v>
                </c:pt>
                <c:pt idx="4">
                  <c:v>43.96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86-4E9F-84D2-EABBD4BEF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44640"/>
        <c:axId val="100146560"/>
      </c:lineChart>
      <c:dateAx>
        <c:axId val="10014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46560"/>
        <c:crosses val="autoZero"/>
        <c:auto val="1"/>
        <c:lblOffset val="100"/>
        <c:baseTimeUnit val="years"/>
      </c:dateAx>
      <c:valAx>
        <c:axId val="10014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4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14.34</c:v>
                </c:pt>
                <c:pt idx="1">
                  <c:v>14.23</c:v>
                </c:pt>
                <c:pt idx="2">
                  <c:v>13.91</c:v>
                </c:pt>
                <c:pt idx="3" formatCode="#,##0.00;&quot;△&quot;#,##0.00">
                  <c:v>0</c:v>
                </c:pt>
                <c:pt idx="4">
                  <c:v>14.06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ACB-A738-A9215959A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11488"/>
        <c:axId val="10011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8.31</c:v>
                </c:pt>
                <c:pt idx="1">
                  <c:v>8.4700000000000006</c:v>
                </c:pt>
                <c:pt idx="2">
                  <c:v>9.1</c:v>
                </c:pt>
                <c:pt idx="3">
                  <c:v>12.35</c:v>
                </c:pt>
                <c:pt idx="4">
                  <c:v>11.91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1-4ACB-A738-A9215959A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1488"/>
        <c:axId val="100113408"/>
      </c:lineChart>
      <c:dateAx>
        <c:axId val="10011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13408"/>
        <c:crosses val="autoZero"/>
        <c:auto val="1"/>
        <c:lblOffset val="100"/>
        <c:baseTimeUnit val="years"/>
      </c:dateAx>
      <c:valAx>
        <c:axId val="10011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1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216.28</c:v>
                </c:pt>
                <c:pt idx="1">
                  <c:v>204.91</c:v>
                </c:pt>
                <c:pt idx="2">
                  <c:v>180.12</c:v>
                </c:pt>
                <c:pt idx="3">
                  <c:v>101.98</c:v>
                </c:pt>
                <c:pt idx="4">
                  <c:v>32.58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0-4DD9-9DE7-0FA687016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01600"/>
        <c:axId val="10020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34.049999999999997</c:v>
                </c:pt>
                <c:pt idx="1">
                  <c:v>103.06</c:v>
                </c:pt>
                <c:pt idx="2">
                  <c:v>42.39</c:v>
                </c:pt>
                <c:pt idx="3">
                  <c:v>7.41</c:v>
                </c:pt>
                <c:pt idx="4">
                  <c:v>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0-4DD9-9DE7-0FA687016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01600"/>
        <c:axId val="100203520"/>
      </c:lineChart>
      <c:dateAx>
        <c:axId val="10020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03520"/>
        <c:crosses val="autoZero"/>
        <c:auto val="1"/>
        <c:lblOffset val="100"/>
        <c:baseTimeUnit val="years"/>
      </c:dateAx>
      <c:valAx>
        <c:axId val="100203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0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6288.94</c:v>
                </c:pt>
                <c:pt idx="1">
                  <c:v>491.88</c:v>
                </c:pt>
                <c:pt idx="2">
                  <c:v>406.61</c:v>
                </c:pt>
                <c:pt idx="3">
                  <c:v>461.94</c:v>
                </c:pt>
                <c:pt idx="4">
                  <c:v>490.05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4-4194-9CB5-DD2643ED9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33984"/>
        <c:axId val="10023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1025.1400000000001</c:v>
                </c:pt>
                <c:pt idx="1">
                  <c:v>1435.5</c:v>
                </c:pt>
                <c:pt idx="2">
                  <c:v>432.1</c:v>
                </c:pt>
                <c:pt idx="3">
                  <c:v>515.9</c:v>
                </c:pt>
                <c:pt idx="4">
                  <c:v>548.71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4-4194-9CB5-DD2643ED9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33984"/>
        <c:axId val="100235904"/>
      </c:lineChart>
      <c:dateAx>
        <c:axId val="10023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35904"/>
        <c:crosses val="autoZero"/>
        <c:auto val="1"/>
        <c:lblOffset val="100"/>
        <c:baseTimeUnit val="years"/>
      </c:dateAx>
      <c:valAx>
        <c:axId val="100235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3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1996.09</c:v>
                </c:pt>
                <c:pt idx="1">
                  <c:v>2091.27</c:v>
                </c:pt>
                <c:pt idx="2">
                  <c:v>2019.05</c:v>
                </c:pt>
                <c:pt idx="3">
                  <c:v>1936.5</c:v>
                </c:pt>
                <c:pt idx="4">
                  <c:v>1781.89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7-4AF9-8CA9-F39EB53B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07328"/>
        <c:axId val="10030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801.34</c:v>
                </c:pt>
                <c:pt idx="1">
                  <c:v>1025.47</c:v>
                </c:pt>
                <c:pt idx="2">
                  <c:v>952.88</c:v>
                </c:pt>
                <c:pt idx="3">
                  <c:v>771.33</c:v>
                </c:pt>
                <c:pt idx="4">
                  <c:v>669.22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7-4AF9-8CA9-F39EB53B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07328"/>
        <c:axId val="100309248"/>
      </c:lineChart>
      <c:dateAx>
        <c:axId val="10030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09248"/>
        <c:crosses val="autoZero"/>
        <c:auto val="1"/>
        <c:lblOffset val="100"/>
        <c:baseTimeUnit val="years"/>
      </c:dateAx>
      <c:valAx>
        <c:axId val="10030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0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53.68</c:v>
                </c:pt>
                <c:pt idx="1">
                  <c:v>52.53</c:v>
                </c:pt>
                <c:pt idx="2">
                  <c:v>44.87</c:v>
                </c:pt>
                <c:pt idx="3">
                  <c:v>50.69</c:v>
                </c:pt>
                <c:pt idx="4">
                  <c:v>56.18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7-495E-A0B9-63C6E07A7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78272"/>
        <c:axId val="10028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58.34</c:v>
                </c:pt>
                <c:pt idx="1">
                  <c:v>57.29</c:v>
                </c:pt>
                <c:pt idx="2">
                  <c:v>62.32</c:v>
                </c:pt>
                <c:pt idx="3">
                  <c:v>69.099999999999994</c:v>
                </c:pt>
                <c:pt idx="4">
                  <c:v>73.34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7-495E-A0B9-63C6E07A7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78272"/>
        <c:axId val="100280192"/>
      </c:lineChart>
      <c:dateAx>
        <c:axId val="10027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80192"/>
        <c:crosses val="autoZero"/>
        <c:auto val="1"/>
        <c:lblOffset val="100"/>
        <c:baseTimeUnit val="years"/>
      </c:dateAx>
      <c:valAx>
        <c:axId val="10028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7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469.85</c:v>
                </c:pt>
                <c:pt idx="1">
                  <c:v>477.78</c:v>
                </c:pt>
                <c:pt idx="2">
                  <c:v>560.16999999999996</c:v>
                </c:pt>
                <c:pt idx="3">
                  <c:v>494.8</c:v>
                </c:pt>
                <c:pt idx="4">
                  <c:v>446.99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3-40A0-B72F-4DBEB0B5D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33920"/>
        <c:axId val="11923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359.11</c:v>
                </c:pt>
                <c:pt idx="1">
                  <c:v>360.94</c:v>
                </c:pt>
                <c:pt idx="2">
                  <c:v>326.38</c:v>
                </c:pt>
                <c:pt idx="3">
                  <c:v>297.49</c:v>
                </c:pt>
                <c:pt idx="4">
                  <c:v>261.75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3-40A0-B72F-4DBEB0B5D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33920"/>
        <c:axId val="119236096"/>
      </c:lineChart>
      <c:dateAx>
        <c:axId val="11923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236096"/>
        <c:crosses val="autoZero"/>
        <c:auto val="1"/>
        <c:lblOffset val="100"/>
        <c:baseTimeUnit val="years"/>
      </c:dateAx>
      <c:valAx>
        <c:axId val="11923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23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千葉県　香取市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簡易水道事業</v>
      </c>
      <c r="Q8" s="83"/>
      <c r="R8" s="83"/>
      <c r="S8" s="83"/>
      <c r="T8" s="83"/>
      <c r="U8" s="83"/>
      <c r="V8" s="83"/>
      <c r="W8" s="83" t="str">
        <f>データ!$L$6</f>
        <v>C3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78982</v>
      </c>
      <c r="AM8" s="71"/>
      <c r="AN8" s="71"/>
      <c r="AO8" s="71"/>
      <c r="AP8" s="71"/>
      <c r="AQ8" s="71"/>
      <c r="AR8" s="71"/>
      <c r="AS8" s="71"/>
      <c r="AT8" s="67">
        <f>データ!$S$6</f>
        <v>262.35000000000002</v>
      </c>
      <c r="AU8" s="68"/>
      <c r="AV8" s="68"/>
      <c r="AW8" s="68"/>
      <c r="AX8" s="68"/>
      <c r="AY8" s="68"/>
      <c r="AZ8" s="68"/>
      <c r="BA8" s="68"/>
      <c r="BB8" s="70">
        <f>データ!$T$6</f>
        <v>301.06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43.34</v>
      </c>
      <c r="J10" s="68"/>
      <c r="K10" s="68"/>
      <c r="L10" s="68"/>
      <c r="M10" s="68"/>
      <c r="N10" s="68"/>
      <c r="O10" s="69"/>
      <c r="P10" s="70">
        <f>データ!$P$6</f>
        <v>3.98</v>
      </c>
      <c r="Q10" s="70"/>
      <c r="R10" s="70"/>
      <c r="S10" s="70"/>
      <c r="T10" s="70"/>
      <c r="U10" s="70"/>
      <c r="V10" s="70"/>
      <c r="W10" s="71">
        <f>データ!$Q$6</f>
        <v>4644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3125</v>
      </c>
      <c r="AM10" s="71"/>
      <c r="AN10" s="71"/>
      <c r="AO10" s="71"/>
      <c r="AP10" s="71"/>
      <c r="AQ10" s="71"/>
      <c r="AR10" s="71"/>
      <c r="AS10" s="71"/>
      <c r="AT10" s="67">
        <f>データ!$V$6</f>
        <v>29.05</v>
      </c>
      <c r="AU10" s="68"/>
      <c r="AV10" s="68"/>
      <c r="AW10" s="68"/>
      <c r="AX10" s="68"/>
      <c r="AY10" s="68"/>
      <c r="AZ10" s="68"/>
      <c r="BA10" s="68"/>
      <c r="BB10" s="70">
        <f>データ!$W$6</f>
        <v>107.57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【107.52】</v>
      </c>
      <c r="F85" s="27" t="str">
        <f>データ!AS6</f>
        <v>【34.34】</v>
      </c>
      <c r="G85" s="27" t="str">
        <f>データ!BD6</f>
        <v>【356.94】</v>
      </c>
      <c r="H85" s="27" t="str">
        <f>データ!BO6</f>
        <v>【880.68】</v>
      </c>
      <c r="I85" s="27" t="str">
        <f>データ!BZ6</f>
        <v>【70.32】</v>
      </c>
      <c r="J85" s="27" t="str">
        <f>データ!CK6</f>
        <v>【268.91】</v>
      </c>
      <c r="K85" s="27" t="str">
        <f>データ!CV6</f>
        <v>【52.75】</v>
      </c>
      <c r="L85" s="27" t="str">
        <f>データ!DG6</f>
        <v>【83.57】</v>
      </c>
      <c r="M85" s="27" t="str">
        <f>データ!DR6</f>
        <v>【39.67】</v>
      </c>
      <c r="N85" s="27" t="str">
        <f>データ!EC6</f>
        <v>【9.44】</v>
      </c>
      <c r="O85" s="27" t="str">
        <f>データ!EN6</f>
        <v>【0.73】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122360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千葉県　香取市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C3</v>
      </c>
      <c r="M6" s="34">
        <f t="shared" si="3"/>
        <v>0</v>
      </c>
      <c r="N6" s="35" t="str">
        <f t="shared" si="3"/>
        <v>-</v>
      </c>
      <c r="O6" s="35">
        <f t="shared" si="3"/>
        <v>43.34</v>
      </c>
      <c r="P6" s="35">
        <f t="shared" si="3"/>
        <v>3.98</v>
      </c>
      <c r="Q6" s="35">
        <f t="shared" si="3"/>
        <v>4644</v>
      </c>
      <c r="R6" s="35">
        <f t="shared" si="3"/>
        <v>78982</v>
      </c>
      <c r="S6" s="35">
        <f t="shared" si="3"/>
        <v>262.35000000000002</v>
      </c>
      <c r="T6" s="35">
        <f t="shared" si="3"/>
        <v>301.06</v>
      </c>
      <c r="U6" s="35">
        <f t="shared" si="3"/>
        <v>3125</v>
      </c>
      <c r="V6" s="35">
        <f t="shared" si="3"/>
        <v>29.05</v>
      </c>
      <c r="W6" s="35">
        <f t="shared" si="3"/>
        <v>107.57</v>
      </c>
      <c r="X6" s="36">
        <f>IF(X7="",NA(),X7)</f>
        <v>111.49</v>
      </c>
      <c r="Y6" s="36">
        <f t="shared" ref="Y6:AG6" si="4">IF(Y7="",NA(),Y7)</f>
        <v>109.57</v>
      </c>
      <c r="Z6" s="36">
        <f t="shared" si="4"/>
        <v>109.27</v>
      </c>
      <c r="AA6" s="36">
        <f t="shared" si="4"/>
        <v>132.99</v>
      </c>
      <c r="AB6" s="36">
        <f t="shared" si="4"/>
        <v>134.32</v>
      </c>
      <c r="AC6" s="36">
        <f t="shared" si="4"/>
        <v>108.9</v>
      </c>
      <c r="AD6" s="36">
        <f t="shared" si="4"/>
        <v>97.04</v>
      </c>
      <c r="AE6" s="36">
        <f t="shared" si="4"/>
        <v>103.86</v>
      </c>
      <c r="AF6" s="36">
        <f t="shared" si="4"/>
        <v>111.5</v>
      </c>
      <c r="AG6" s="36">
        <f t="shared" si="4"/>
        <v>111.79</v>
      </c>
      <c r="AH6" s="35" t="str">
        <f>IF(AH7="","",IF(AH7="-","【-】","【"&amp;SUBSTITUTE(TEXT(AH7,"#,##0.00"),"-","△")&amp;"】"))</f>
        <v>【107.52】</v>
      </c>
      <c r="AI6" s="36">
        <f>IF(AI7="",NA(),AI7)</f>
        <v>216.28</v>
      </c>
      <c r="AJ6" s="36">
        <f t="shared" ref="AJ6:AR6" si="5">IF(AJ7="",NA(),AJ7)</f>
        <v>204.91</v>
      </c>
      <c r="AK6" s="36">
        <f t="shared" si="5"/>
        <v>180.12</v>
      </c>
      <c r="AL6" s="36">
        <f t="shared" si="5"/>
        <v>101.98</v>
      </c>
      <c r="AM6" s="36">
        <f t="shared" si="5"/>
        <v>32.58</v>
      </c>
      <c r="AN6" s="36">
        <f t="shared" si="5"/>
        <v>34.049999999999997</v>
      </c>
      <c r="AO6" s="36">
        <f t="shared" si="5"/>
        <v>103.06</v>
      </c>
      <c r="AP6" s="36">
        <f t="shared" si="5"/>
        <v>42.39</v>
      </c>
      <c r="AQ6" s="36">
        <f t="shared" si="5"/>
        <v>7.41</v>
      </c>
      <c r="AR6" s="36">
        <f t="shared" si="5"/>
        <v>4.03</v>
      </c>
      <c r="AS6" s="35" t="str">
        <f>IF(AS7="","",IF(AS7="-","【-】","【"&amp;SUBSTITUTE(TEXT(AS7,"#,##0.00"),"-","△")&amp;"】"))</f>
        <v>【34.34】</v>
      </c>
      <c r="AT6" s="36">
        <f>IF(AT7="",NA(),AT7)</f>
        <v>6288.94</v>
      </c>
      <c r="AU6" s="36">
        <f t="shared" ref="AU6:BC6" si="6">IF(AU7="",NA(),AU7)</f>
        <v>491.88</v>
      </c>
      <c r="AV6" s="36">
        <f t="shared" si="6"/>
        <v>406.61</v>
      </c>
      <c r="AW6" s="36">
        <f t="shared" si="6"/>
        <v>461.94</v>
      </c>
      <c r="AX6" s="36">
        <f t="shared" si="6"/>
        <v>490.05</v>
      </c>
      <c r="AY6" s="36">
        <f t="shared" si="6"/>
        <v>1025.1400000000001</v>
      </c>
      <c r="AZ6" s="36">
        <f t="shared" si="6"/>
        <v>1435.5</v>
      </c>
      <c r="BA6" s="36">
        <f t="shared" si="6"/>
        <v>432.1</v>
      </c>
      <c r="BB6" s="36">
        <f t="shared" si="6"/>
        <v>515.9</v>
      </c>
      <c r="BC6" s="36">
        <f t="shared" si="6"/>
        <v>548.71</v>
      </c>
      <c r="BD6" s="35" t="str">
        <f>IF(BD7="","",IF(BD7="-","【-】","【"&amp;SUBSTITUTE(TEXT(BD7,"#,##0.00"),"-","△")&amp;"】"))</f>
        <v>【356.94】</v>
      </c>
      <c r="BE6" s="36">
        <f>IF(BE7="",NA(),BE7)</f>
        <v>1996.09</v>
      </c>
      <c r="BF6" s="36">
        <f t="shared" ref="BF6:BN6" si="7">IF(BF7="",NA(),BF7)</f>
        <v>2091.27</v>
      </c>
      <c r="BG6" s="36">
        <f t="shared" si="7"/>
        <v>2019.05</v>
      </c>
      <c r="BH6" s="36">
        <f t="shared" si="7"/>
        <v>1936.5</v>
      </c>
      <c r="BI6" s="36">
        <f t="shared" si="7"/>
        <v>1781.89</v>
      </c>
      <c r="BJ6" s="36">
        <f t="shared" si="7"/>
        <v>801.34</v>
      </c>
      <c r="BK6" s="36">
        <f t="shared" si="7"/>
        <v>1025.47</v>
      </c>
      <c r="BL6" s="36">
        <f t="shared" si="7"/>
        <v>952.88</v>
      </c>
      <c r="BM6" s="36">
        <f t="shared" si="7"/>
        <v>771.33</v>
      </c>
      <c r="BN6" s="36">
        <f t="shared" si="7"/>
        <v>669.22</v>
      </c>
      <c r="BO6" s="35" t="str">
        <f>IF(BO7="","",IF(BO7="-","【-】","【"&amp;SUBSTITUTE(TEXT(BO7,"#,##0.00"),"-","△")&amp;"】"))</f>
        <v>【880.68】</v>
      </c>
      <c r="BP6" s="36">
        <f>IF(BP7="",NA(),BP7)</f>
        <v>53.68</v>
      </c>
      <c r="BQ6" s="36">
        <f t="shared" ref="BQ6:BY6" si="8">IF(BQ7="",NA(),BQ7)</f>
        <v>52.53</v>
      </c>
      <c r="BR6" s="36">
        <f t="shared" si="8"/>
        <v>44.87</v>
      </c>
      <c r="BS6" s="36">
        <f t="shared" si="8"/>
        <v>50.69</v>
      </c>
      <c r="BT6" s="36">
        <f t="shared" si="8"/>
        <v>56.18</v>
      </c>
      <c r="BU6" s="36">
        <f t="shared" si="8"/>
        <v>58.34</v>
      </c>
      <c r="BV6" s="36">
        <f t="shared" si="8"/>
        <v>57.29</v>
      </c>
      <c r="BW6" s="36">
        <f t="shared" si="8"/>
        <v>62.32</v>
      </c>
      <c r="BX6" s="36">
        <f t="shared" si="8"/>
        <v>69.099999999999994</v>
      </c>
      <c r="BY6" s="36">
        <f t="shared" si="8"/>
        <v>73.34</v>
      </c>
      <c r="BZ6" s="35" t="str">
        <f>IF(BZ7="","",IF(BZ7="-","【-】","【"&amp;SUBSTITUTE(TEXT(BZ7,"#,##0.00"),"-","△")&amp;"】"))</f>
        <v>【70.32】</v>
      </c>
      <c r="CA6" s="36">
        <f>IF(CA7="",NA(),CA7)</f>
        <v>469.85</v>
      </c>
      <c r="CB6" s="36">
        <f t="shared" ref="CB6:CJ6" si="9">IF(CB7="",NA(),CB7)</f>
        <v>477.78</v>
      </c>
      <c r="CC6" s="36">
        <f t="shared" si="9"/>
        <v>560.16999999999996</v>
      </c>
      <c r="CD6" s="36">
        <f t="shared" si="9"/>
        <v>494.8</v>
      </c>
      <c r="CE6" s="36">
        <f t="shared" si="9"/>
        <v>446.99</v>
      </c>
      <c r="CF6" s="36">
        <f t="shared" si="9"/>
        <v>359.11</v>
      </c>
      <c r="CG6" s="36">
        <f t="shared" si="9"/>
        <v>360.94</v>
      </c>
      <c r="CH6" s="36">
        <f t="shared" si="9"/>
        <v>326.38</v>
      </c>
      <c r="CI6" s="36">
        <f t="shared" si="9"/>
        <v>297.49</v>
      </c>
      <c r="CJ6" s="36">
        <f t="shared" si="9"/>
        <v>261.75</v>
      </c>
      <c r="CK6" s="35" t="str">
        <f>IF(CK7="","",IF(CK7="-","【-】","【"&amp;SUBSTITUTE(TEXT(CK7,"#,##0.00"),"-","△")&amp;"】"))</f>
        <v>【268.91】</v>
      </c>
      <c r="CL6" s="36">
        <f>IF(CL7="",NA(),CL7)</f>
        <v>54.75</v>
      </c>
      <c r="CM6" s="36">
        <f t="shared" ref="CM6:CU6" si="10">IF(CM7="",NA(),CM7)</f>
        <v>54.17</v>
      </c>
      <c r="CN6" s="36">
        <f t="shared" si="10"/>
        <v>53.25</v>
      </c>
      <c r="CO6" s="36">
        <f t="shared" si="10"/>
        <v>58.16</v>
      </c>
      <c r="CP6" s="36">
        <f t="shared" si="10"/>
        <v>66.12</v>
      </c>
      <c r="CQ6" s="36">
        <f t="shared" si="10"/>
        <v>50.96</v>
      </c>
      <c r="CR6" s="36">
        <f t="shared" si="10"/>
        <v>50.84</v>
      </c>
      <c r="CS6" s="36">
        <f t="shared" si="10"/>
        <v>52.25</v>
      </c>
      <c r="CT6" s="36">
        <f t="shared" si="10"/>
        <v>48.71</v>
      </c>
      <c r="CU6" s="36">
        <f t="shared" si="10"/>
        <v>50.04</v>
      </c>
      <c r="CV6" s="35" t="str">
        <f>IF(CV7="","",IF(CV7="-","【-】","【"&amp;SUBSTITUTE(TEXT(CV7,"#,##0.00"),"-","△")&amp;"】"))</f>
        <v>【52.75】</v>
      </c>
      <c r="CW6" s="36">
        <f>IF(CW7="",NA(),CW7)</f>
        <v>83.4</v>
      </c>
      <c r="CX6" s="36">
        <f t="shared" ref="CX6:DF6" si="11">IF(CX7="",NA(),CX7)</f>
        <v>82.38</v>
      </c>
      <c r="CY6" s="36">
        <f t="shared" si="11"/>
        <v>84.73</v>
      </c>
      <c r="CZ6" s="36">
        <f t="shared" si="11"/>
        <v>79.73</v>
      </c>
      <c r="DA6" s="36">
        <f t="shared" si="11"/>
        <v>71.36</v>
      </c>
      <c r="DB6" s="36">
        <f t="shared" si="11"/>
        <v>84.13</v>
      </c>
      <c r="DC6" s="36">
        <f t="shared" si="11"/>
        <v>85.3</v>
      </c>
      <c r="DD6" s="36">
        <f t="shared" si="11"/>
        <v>86.34</v>
      </c>
      <c r="DE6" s="36">
        <f t="shared" si="11"/>
        <v>85.87</v>
      </c>
      <c r="DF6" s="36">
        <f t="shared" si="11"/>
        <v>83.83</v>
      </c>
      <c r="DG6" s="35" t="str">
        <f>IF(DG7="","",IF(DG7="-","【-】","【"&amp;SUBSTITUTE(TEXT(DG7,"#,##0.00"),"-","△")&amp;"】"))</f>
        <v>【83.57】</v>
      </c>
      <c r="DH6" s="36">
        <f>IF(DH7="",NA(),DH7)</f>
        <v>23.17</v>
      </c>
      <c r="DI6" s="36">
        <f t="shared" ref="DI6:DQ6" si="12">IF(DI7="",NA(),DI7)</f>
        <v>24.33</v>
      </c>
      <c r="DJ6" s="36">
        <f t="shared" si="12"/>
        <v>26.56</v>
      </c>
      <c r="DK6" s="36">
        <f t="shared" si="12"/>
        <v>48.41</v>
      </c>
      <c r="DL6" s="36">
        <f t="shared" si="12"/>
        <v>50.46</v>
      </c>
      <c r="DM6" s="36">
        <f t="shared" si="12"/>
        <v>33.840000000000003</v>
      </c>
      <c r="DN6" s="36">
        <f t="shared" si="12"/>
        <v>34.67</v>
      </c>
      <c r="DO6" s="36">
        <f t="shared" si="12"/>
        <v>39.26</v>
      </c>
      <c r="DP6" s="36">
        <f t="shared" si="12"/>
        <v>43.52</v>
      </c>
      <c r="DQ6" s="36">
        <f t="shared" si="12"/>
        <v>43.96</v>
      </c>
      <c r="DR6" s="35" t="str">
        <f>IF(DR7="","",IF(DR7="-","【-】","【"&amp;SUBSTITUTE(TEXT(DR7,"#,##0.00"),"-","△")&amp;"】"))</f>
        <v>【39.67】</v>
      </c>
      <c r="DS6" s="36">
        <f>IF(DS7="",NA(),DS7)</f>
        <v>14.34</v>
      </c>
      <c r="DT6" s="36">
        <f t="shared" ref="DT6:EB6" si="13">IF(DT7="",NA(),DT7)</f>
        <v>14.23</v>
      </c>
      <c r="DU6" s="36">
        <f t="shared" si="13"/>
        <v>13.91</v>
      </c>
      <c r="DV6" s="35">
        <f t="shared" si="13"/>
        <v>0</v>
      </c>
      <c r="DW6" s="36">
        <f t="shared" si="13"/>
        <v>14.06</v>
      </c>
      <c r="DX6" s="36">
        <f t="shared" si="13"/>
        <v>8.31</v>
      </c>
      <c r="DY6" s="36">
        <f t="shared" si="13"/>
        <v>8.4700000000000006</v>
      </c>
      <c r="DZ6" s="36">
        <f t="shared" si="13"/>
        <v>9.1</v>
      </c>
      <c r="EA6" s="36">
        <f t="shared" si="13"/>
        <v>12.35</v>
      </c>
      <c r="EB6" s="36">
        <f t="shared" si="13"/>
        <v>11.91</v>
      </c>
      <c r="EC6" s="35" t="str">
        <f>IF(EC7="","",IF(EC7="-","【-】","【"&amp;SUBSTITUTE(TEXT(EC7,"#,##0.00"),"-","△")&amp;"】"))</f>
        <v>【9.44】</v>
      </c>
      <c r="ED6" s="35">
        <f>IF(ED7="",NA(),ED7)</f>
        <v>0</v>
      </c>
      <c r="EE6" s="36">
        <f t="shared" ref="EE6:EM6" si="14">IF(EE7="",NA(),EE7)</f>
        <v>0.32</v>
      </c>
      <c r="EF6" s="36">
        <f t="shared" si="14"/>
        <v>0.52</v>
      </c>
      <c r="EG6" s="36">
        <f t="shared" si="14"/>
        <v>0.39</v>
      </c>
      <c r="EH6" s="36">
        <f t="shared" si="14"/>
        <v>0.25</v>
      </c>
      <c r="EI6" s="36">
        <f t="shared" si="14"/>
        <v>1.24</v>
      </c>
      <c r="EJ6" s="36">
        <f t="shared" si="14"/>
        <v>0.45</v>
      </c>
      <c r="EK6" s="36">
        <f t="shared" si="14"/>
        <v>0.53</v>
      </c>
      <c r="EL6" s="36">
        <f t="shared" si="14"/>
        <v>0.42</v>
      </c>
      <c r="EM6" s="36">
        <f t="shared" si="14"/>
        <v>0.67</v>
      </c>
      <c r="EN6" s="35" t="str">
        <f>IF(EN7="","",IF(EN7="-","【-】","【"&amp;SUBSTITUTE(TEXT(EN7,"#,##0.00"),"-","△")&amp;"】"))</f>
        <v>【0.73】</v>
      </c>
    </row>
    <row r="7" spans="1:144" s="37" customFormat="1" x14ac:dyDescent="0.15">
      <c r="A7" s="29"/>
      <c r="B7" s="38">
        <v>2016</v>
      </c>
      <c r="C7" s="38">
        <v>122360</v>
      </c>
      <c r="D7" s="38">
        <v>46</v>
      </c>
      <c r="E7" s="38">
        <v>1</v>
      </c>
      <c r="F7" s="38">
        <v>0</v>
      </c>
      <c r="G7" s="38">
        <v>5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43.34</v>
      </c>
      <c r="P7" s="39">
        <v>3.98</v>
      </c>
      <c r="Q7" s="39">
        <v>4644</v>
      </c>
      <c r="R7" s="39">
        <v>78982</v>
      </c>
      <c r="S7" s="39">
        <v>262.35000000000002</v>
      </c>
      <c r="T7" s="39">
        <v>301.06</v>
      </c>
      <c r="U7" s="39">
        <v>3125</v>
      </c>
      <c r="V7" s="39">
        <v>29.05</v>
      </c>
      <c r="W7" s="39">
        <v>107.57</v>
      </c>
      <c r="X7" s="39">
        <v>111.49</v>
      </c>
      <c r="Y7" s="39">
        <v>109.57</v>
      </c>
      <c r="Z7" s="39">
        <v>109.27</v>
      </c>
      <c r="AA7" s="39">
        <v>132.99</v>
      </c>
      <c r="AB7" s="39">
        <v>134.32</v>
      </c>
      <c r="AC7" s="39">
        <v>108.9</v>
      </c>
      <c r="AD7" s="39">
        <v>97.04</v>
      </c>
      <c r="AE7" s="39">
        <v>103.86</v>
      </c>
      <c r="AF7" s="39">
        <v>111.5</v>
      </c>
      <c r="AG7" s="39">
        <v>111.79</v>
      </c>
      <c r="AH7" s="39">
        <v>107.52</v>
      </c>
      <c r="AI7" s="39">
        <v>216.28</v>
      </c>
      <c r="AJ7" s="39">
        <v>204.91</v>
      </c>
      <c r="AK7" s="39">
        <v>180.12</v>
      </c>
      <c r="AL7" s="39">
        <v>101.98</v>
      </c>
      <c r="AM7" s="39">
        <v>32.58</v>
      </c>
      <c r="AN7" s="39">
        <v>34.049999999999997</v>
      </c>
      <c r="AO7" s="39">
        <v>103.06</v>
      </c>
      <c r="AP7" s="39">
        <v>42.39</v>
      </c>
      <c r="AQ7" s="39">
        <v>7.41</v>
      </c>
      <c r="AR7" s="39">
        <v>4.03</v>
      </c>
      <c r="AS7" s="39">
        <v>34.340000000000003</v>
      </c>
      <c r="AT7" s="39">
        <v>6288.94</v>
      </c>
      <c r="AU7" s="39">
        <v>491.88</v>
      </c>
      <c r="AV7" s="39">
        <v>406.61</v>
      </c>
      <c r="AW7" s="39">
        <v>461.94</v>
      </c>
      <c r="AX7" s="39">
        <v>490.05</v>
      </c>
      <c r="AY7" s="39">
        <v>1025.1400000000001</v>
      </c>
      <c r="AZ7" s="39">
        <v>1435.5</v>
      </c>
      <c r="BA7" s="39">
        <v>432.1</v>
      </c>
      <c r="BB7" s="39">
        <v>515.9</v>
      </c>
      <c r="BC7" s="39">
        <v>548.71</v>
      </c>
      <c r="BD7" s="39">
        <v>356.94</v>
      </c>
      <c r="BE7" s="39">
        <v>1996.09</v>
      </c>
      <c r="BF7" s="39">
        <v>2091.27</v>
      </c>
      <c r="BG7" s="39">
        <v>2019.05</v>
      </c>
      <c r="BH7" s="39">
        <v>1936.5</v>
      </c>
      <c r="BI7" s="39">
        <v>1781.89</v>
      </c>
      <c r="BJ7" s="39">
        <v>801.34</v>
      </c>
      <c r="BK7" s="39">
        <v>1025.47</v>
      </c>
      <c r="BL7" s="39">
        <v>952.88</v>
      </c>
      <c r="BM7" s="39">
        <v>771.33</v>
      </c>
      <c r="BN7" s="39">
        <v>669.22</v>
      </c>
      <c r="BO7" s="39">
        <v>880.68</v>
      </c>
      <c r="BP7" s="39">
        <v>53.68</v>
      </c>
      <c r="BQ7" s="39">
        <v>52.53</v>
      </c>
      <c r="BR7" s="39">
        <v>44.87</v>
      </c>
      <c r="BS7" s="39">
        <v>50.69</v>
      </c>
      <c r="BT7" s="39">
        <v>56.18</v>
      </c>
      <c r="BU7" s="39">
        <v>58.34</v>
      </c>
      <c r="BV7" s="39">
        <v>57.29</v>
      </c>
      <c r="BW7" s="39">
        <v>62.32</v>
      </c>
      <c r="BX7" s="39">
        <v>69.099999999999994</v>
      </c>
      <c r="BY7" s="39">
        <v>73.34</v>
      </c>
      <c r="BZ7" s="39">
        <v>70.319999999999993</v>
      </c>
      <c r="CA7" s="39">
        <v>469.85</v>
      </c>
      <c r="CB7" s="39">
        <v>477.78</v>
      </c>
      <c r="CC7" s="39">
        <v>560.16999999999996</v>
      </c>
      <c r="CD7" s="39">
        <v>494.8</v>
      </c>
      <c r="CE7" s="39">
        <v>446.99</v>
      </c>
      <c r="CF7" s="39">
        <v>359.11</v>
      </c>
      <c r="CG7" s="39">
        <v>360.94</v>
      </c>
      <c r="CH7" s="39">
        <v>326.38</v>
      </c>
      <c r="CI7" s="39">
        <v>297.49</v>
      </c>
      <c r="CJ7" s="39">
        <v>261.75</v>
      </c>
      <c r="CK7" s="39">
        <v>268.91000000000003</v>
      </c>
      <c r="CL7" s="39">
        <v>54.75</v>
      </c>
      <c r="CM7" s="39">
        <v>54.17</v>
      </c>
      <c r="CN7" s="39">
        <v>53.25</v>
      </c>
      <c r="CO7" s="39">
        <v>58.16</v>
      </c>
      <c r="CP7" s="39">
        <v>66.12</v>
      </c>
      <c r="CQ7" s="39">
        <v>50.96</v>
      </c>
      <c r="CR7" s="39">
        <v>50.84</v>
      </c>
      <c r="CS7" s="39">
        <v>52.25</v>
      </c>
      <c r="CT7" s="39">
        <v>48.71</v>
      </c>
      <c r="CU7" s="39">
        <v>50.04</v>
      </c>
      <c r="CV7" s="39">
        <v>52.75</v>
      </c>
      <c r="CW7" s="39">
        <v>83.4</v>
      </c>
      <c r="CX7" s="39">
        <v>82.38</v>
      </c>
      <c r="CY7" s="39">
        <v>84.73</v>
      </c>
      <c r="CZ7" s="39">
        <v>79.73</v>
      </c>
      <c r="DA7" s="39">
        <v>71.36</v>
      </c>
      <c r="DB7" s="39">
        <v>84.13</v>
      </c>
      <c r="DC7" s="39">
        <v>85.3</v>
      </c>
      <c r="DD7" s="39">
        <v>86.34</v>
      </c>
      <c r="DE7" s="39">
        <v>85.87</v>
      </c>
      <c r="DF7" s="39">
        <v>83.83</v>
      </c>
      <c r="DG7" s="39">
        <v>83.57</v>
      </c>
      <c r="DH7" s="39">
        <v>23.17</v>
      </c>
      <c r="DI7" s="39">
        <v>24.33</v>
      </c>
      <c r="DJ7" s="39">
        <v>26.56</v>
      </c>
      <c r="DK7" s="39">
        <v>48.41</v>
      </c>
      <c r="DL7" s="39">
        <v>50.46</v>
      </c>
      <c r="DM7" s="39">
        <v>33.840000000000003</v>
      </c>
      <c r="DN7" s="39">
        <v>34.67</v>
      </c>
      <c r="DO7" s="39">
        <v>39.26</v>
      </c>
      <c r="DP7" s="39">
        <v>43.52</v>
      </c>
      <c r="DQ7" s="39">
        <v>43.96</v>
      </c>
      <c r="DR7" s="39">
        <v>39.67</v>
      </c>
      <c r="DS7" s="39">
        <v>14.34</v>
      </c>
      <c r="DT7" s="39">
        <v>14.23</v>
      </c>
      <c r="DU7" s="39">
        <v>13.91</v>
      </c>
      <c r="DV7" s="39">
        <v>0</v>
      </c>
      <c r="DW7" s="39">
        <v>14.06</v>
      </c>
      <c r="DX7" s="39">
        <v>8.31</v>
      </c>
      <c r="DY7" s="39">
        <v>8.4700000000000006</v>
      </c>
      <c r="DZ7" s="39">
        <v>9.1</v>
      </c>
      <c r="EA7" s="39">
        <v>12.35</v>
      </c>
      <c r="EB7" s="39">
        <v>11.91</v>
      </c>
      <c r="EC7" s="39">
        <v>9.44</v>
      </c>
      <c r="ED7" s="39">
        <v>0</v>
      </c>
      <c r="EE7" s="39">
        <v>0.32</v>
      </c>
      <c r="EF7" s="39">
        <v>0.52</v>
      </c>
      <c r="EG7" s="39">
        <v>0.39</v>
      </c>
      <c r="EH7" s="39">
        <v>0.25</v>
      </c>
      <c r="EI7" s="39">
        <v>1.24</v>
      </c>
      <c r="EJ7" s="39">
        <v>0.45</v>
      </c>
      <c r="EK7" s="39">
        <v>0.53</v>
      </c>
      <c r="EL7" s="39">
        <v>0.42</v>
      </c>
      <c r="EM7" s="39">
        <v>0.67</v>
      </c>
      <c r="EN7" s="39">
        <v>0.73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2017-12-25T01:25:56Z</dcterms:created>
  <dcterms:modified xsi:type="dcterms:W3CDTF">2018-02-20T07:40:59Z</dcterms:modified>
  <cp:category/>
</cp:coreProperties>
</file>