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P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<sst xmlns="http://schemas.openxmlformats.org/spreadsheetml/2006/main" count="232" uniqueCount="120">
  <si>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</si>
  <si>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</si>
  <si>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</si>
  <si>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</si>
  <si>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</si>
  <si>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</si>
  <si>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</si>
  <si>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</si>
  <si>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</si>
  <si>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</si>
  <si>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</si>
  <si>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</si>
  <si>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</si>
  <si>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</si>
  <si>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</si>
  <si>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</si>
  <si>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</si>
  <si>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</si>
  <si>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</si>
  <si>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</si>
  <si>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</si>
  <si>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</si>
  <si>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</si>
  <si>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</si>
  <si>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</si>
  <si>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</si>
  <si>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</si>
  <si>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</si>
  <si>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</si>
  <si>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</si>
  <si>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</si>
  <si>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</si>
  <si>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</si>
  <si>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</si>
  <si>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</si>
  <si>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</si>
  <si>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</si>
  <si>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</si>
  <si>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</si>
  <si>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</si>
  <si>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</si>
  <si>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</si>
  <si>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</si>
  <si>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</si>
  <si>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</si>
  <si>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</si>
  <si>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</si>
  <si>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</si>
  <si>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</si>
  <si>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</si>
  <si>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</si>
  <si>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</si>
  <si>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</si>
  <si>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</si>
  <si>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</si>
  <si>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</si>
  <si>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</si>
  <si>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</si>
  <si>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</si>
  <si>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</si>
  <si>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</si>
  <si>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</si>
  <si>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</si>
  <si>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</si>
  <si>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</si>
  <si>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</si>
  <si>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</si>
  <si>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</si>
  <si>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</si>
  <si>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</si>
  <si>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</si>
  <si>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</si>
  <si>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</si>
  <si>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</si>
  <si>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</si>
  <si>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</si>
  <si>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</si>
  <si>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</si>
  <si>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</si>
  <si>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</si>
  <si>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</si>
  <si>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</si>
  <si>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</si>
  <si>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</si>
  <si>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</si>
  <si>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</si>
  <si>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</si>
  <si>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</si>
  <si>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</si>
  <si>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</si>
  <si>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</si>
  <si>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</si>
  <si>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</si>
  <si>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</si>
  <si>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</si>
  <si>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</si>
  <si>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</si>
  <si>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</si>
  <si>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</si>
  <si>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</si>
  <si>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</si>
  <si>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</si>
  <si>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</si>
  <si>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</si>
  <si>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</si>
  <si>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山武市</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</si>
  <si>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</si>
  <si>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</si>
  <si>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</si>
  <si>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</si>
  <si>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</si>
  <si>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</si>
  <si>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</si>
  <si>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</si>
  <si>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</si>
  <si>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</si>
  <si>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経営面では、供用開始から日が浅いことから、今後も普及率、有収水量は増加を見込んでいるものの、施設等が更新期を迎えてくるため、大幅な更新需要が見込まれる。
　今後、安定的な事業運営を行っていくためには、未加入世帯への普及促進による普及率の向上や維持管理費の削減といった経営改善が必要である。</t>
    <rPh sb="1" eb="3">
      <t>ケイエイ</t>
    </rPh>
    <rPh sb="3" eb="4">
      <t>メン</t>
    </rPh>
    <rPh sb="7" eb="9">
      <t>キョウヨウ</t>
    </rPh>
    <rPh sb="9" eb="11">
      <t>カイシ</t>
    </rPh>
    <rPh sb="13" eb="14">
      <t>ヒ</t>
    </rPh>
    <rPh sb="15" eb="16">
      <t>アサ</t>
    </rPh>
    <rPh sb="22" eb="24">
      <t>コンゴ</t>
    </rPh>
    <rPh sb="25" eb="27">
      <t>フキュウ</t>
    </rPh>
    <rPh sb="27" eb="28">
      <t>リツ</t>
    </rPh>
    <rPh sb="29" eb="30">
      <t>ア</t>
    </rPh>
    <rPh sb="30" eb="31">
      <t>シュウ</t>
    </rPh>
    <rPh sb="31" eb="33">
      <t>スイリョウ</t>
    </rPh>
    <rPh sb="34" eb="36">
      <t>ゾウカ</t>
    </rPh>
    <rPh sb="37" eb="39">
      <t>ミコ</t>
    </rPh>
    <rPh sb="47" eb="49">
      <t>シセツ</t>
    </rPh>
    <rPh sb="49" eb="50">
      <t>トウ</t>
    </rPh>
    <rPh sb="51" eb="53">
      <t>コウシン</t>
    </rPh>
    <rPh sb="53" eb="54">
      <t>キ</t>
    </rPh>
    <rPh sb="55" eb="56">
      <t>ムカ</t>
    </rPh>
    <rPh sb="63" eb="65">
      <t>オオハバ</t>
    </rPh>
    <rPh sb="66" eb="68">
      <t>コウシン</t>
    </rPh>
    <rPh sb="68" eb="70">
      <t>ジュヨウ</t>
    </rPh>
    <rPh sb="71" eb="73">
      <t>ミコ</t>
    </rPh>
    <rPh sb="79" eb="81">
      <t>コンゴ</t>
    </rPh>
    <rPh sb="82" eb="85">
      <t>アンテイテキ</t>
    </rPh>
    <rPh sb="86" eb="88">
      <t>ジギョウ</t>
    </rPh>
    <rPh sb="88" eb="90">
      <t>ウンエイ</t>
    </rPh>
    <rPh sb="91" eb="92">
      <t>オコナ</t>
    </rPh>
    <rPh sb="101" eb="104">
      <t>ミカニュウ</t>
    </rPh>
    <rPh sb="104" eb="106">
      <t>セタイ</t>
    </rPh>
    <rPh sb="108" eb="110">
      <t>フキュウ</t>
    </rPh>
    <rPh sb="110" eb="112">
      <t>ソクシン</t>
    </rPh>
    <rPh sb="115" eb="117">
      <t>フキュウ</t>
    </rPh>
    <rPh sb="117" eb="118">
      <t>リツ</t>
    </rPh>
    <rPh sb="119" eb="121">
      <t>コウジョウ</t>
    </rPh>
    <rPh sb="122" eb="124">
      <t>イジ</t>
    </rPh>
    <rPh sb="124" eb="126">
      <t>カンリ</t>
    </rPh>
    <rPh sb="126" eb="127">
      <t>ヒ</t>
    </rPh>
    <rPh sb="128" eb="130">
      <t>サクゲン</t>
    </rPh>
    <rPh sb="134" eb="136">
      <t>ケイエイ</t>
    </rPh>
    <rPh sb="136" eb="138">
      <t>カイゼン</t>
    </rPh>
    <rPh sb="139" eb="141">
      <t>ヒツヨウ</t>
    </rPh>
    <phoneticPr fontId="7"/>
  </si>
  <si>
    <t>　経常収支比率は全国平均を上回るものの料金回収率が類似団体と比較しても低く、高料金対策として、一般会計からの繰入金及び市町村水道総合対策事業補助金等、給水収益以外の収入で賄われているのが現状である。
　企業債残高対給水収益比率は類似団体と比較してかなり高い状況である。原因は、供用開始から日が浅く、創設時に発行した企業債の残高が多いためである。
　料金回収率が低い原因は、供用開始から比較的日が浅く普及率が低いため、結果的に有収水量が少なく給水原価が類似団体と比較しても極端に高いためである。
　給水原価が類似団体と比較して高い要因としては、前述のとおり普及率が低く、これに起因して有収水量が少ないことと、経常費用に係る減価償却費の割合が高いことである。その結果、給水原価が高い水準となっているが、今後施設整備に係る減価償却費の減少による費用の削減が見込まれるため、僅かではあるが徐々に低くなるであろうと推測される。
　創設期の事業が終了し、平成20年度以降企業債を発行していないため、企業債残高対給水収益比率は当面の間、減少傾向が続くものと推測される。
　施設利用率は類似団体よりも高く、有収率は全国平均を上回っている状況である。</t>
    <rPh sb="1" eb="3">
      <t>ケイジョウ</t>
    </rPh>
    <rPh sb="3" eb="5">
      <t>シュウシ</t>
    </rPh>
    <rPh sb="5" eb="7">
      <t>ヒリツ</t>
    </rPh>
    <rPh sb="8" eb="10">
      <t>ゼンコク</t>
    </rPh>
    <rPh sb="10" eb="12">
      <t>ヘイキン</t>
    </rPh>
    <rPh sb="13" eb="15">
      <t>ウワマワ</t>
    </rPh>
    <rPh sb="19" eb="21">
      <t>リョウキン</t>
    </rPh>
    <rPh sb="21" eb="23">
      <t>カイシュウ</t>
    </rPh>
    <rPh sb="23" eb="24">
      <t>リツ</t>
    </rPh>
    <rPh sb="25" eb="27">
      <t>ルイジ</t>
    </rPh>
    <rPh sb="27" eb="29">
      <t>ダンタイ</t>
    </rPh>
    <rPh sb="30" eb="32">
      <t>ヒカク</t>
    </rPh>
    <rPh sb="35" eb="36">
      <t>ヒク</t>
    </rPh>
    <rPh sb="75" eb="77">
      <t>キュウスイ</t>
    </rPh>
    <rPh sb="77" eb="79">
      <t>シュウエキ</t>
    </rPh>
    <rPh sb="79" eb="81">
      <t>イガイ</t>
    </rPh>
    <rPh sb="82" eb="84">
      <t>シュウニュウ</t>
    </rPh>
    <rPh sb="85" eb="86">
      <t>マカナ</t>
    </rPh>
    <rPh sb="93" eb="95">
      <t>ゲンジョウ</t>
    </rPh>
    <rPh sb="174" eb="176">
      <t>リョウキン</t>
    </rPh>
    <rPh sb="176" eb="178">
      <t>カイシュウ</t>
    </rPh>
    <rPh sb="178" eb="179">
      <t>リツ</t>
    </rPh>
    <rPh sb="180" eb="181">
      <t>ヒク</t>
    </rPh>
    <rPh sb="182" eb="184">
      <t>ゲンイン</t>
    </rPh>
    <rPh sb="186" eb="188">
      <t>キョウヨウ</t>
    </rPh>
    <rPh sb="188" eb="190">
      <t>カイシ</t>
    </rPh>
    <rPh sb="192" eb="195">
      <t>ヒカクテキ</t>
    </rPh>
    <rPh sb="195" eb="196">
      <t>ヒ</t>
    </rPh>
    <rPh sb="197" eb="198">
      <t>アサ</t>
    </rPh>
    <rPh sb="199" eb="201">
      <t>フキュウ</t>
    </rPh>
    <rPh sb="201" eb="202">
      <t>リツ</t>
    </rPh>
    <rPh sb="203" eb="204">
      <t>ヒク</t>
    </rPh>
    <rPh sb="208" eb="211">
      <t>ケッカテキ</t>
    </rPh>
    <rPh sb="212" eb="213">
      <t>ア</t>
    </rPh>
    <rPh sb="213" eb="214">
      <t>シュウ</t>
    </rPh>
    <rPh sb="214" eb="216">
      <t>スイリョウ</t>
    </rPh>
    <rPh sb="217" eb="218">
      <t>スク</t>
    </rPh>
    <rPh sb="220" eb="222">
      <t>キュウスイ</t>
    </rPh>
    <rPh sb="222" eb="224">
      <t>ゲンカ</t>
    </rPh>
    <rPh sb="225" eb="227">
      <t>ルイジ</t>
    </rPh>
    <rPh sb="227" eb="229">
      <t>ダンタイ</t>
    </rPh>
    <rPh sb="230" eb="232">
      <t>ヒカク</t>
    </rPh>
    <rPh sb="235" eb="237">
      <t>キョクタン</t>
    </rPh>
    <rPh sb="238" eb="239">
      <t>タカ</t>
    </rPh>
    <rPh sb="410" eb="413">
      <t>ソウセツキ</t>
    </rPh>
    <rPh sb="414" eb="416">
      <t>ジギョウ</t>
    </rPh>
    <rPh sb="417" eb="419">
      <t>シュウリョウ</t>
    </rPh>
    <rPh sb="421" eb="423">
      <t>ヘイセイ</t>
    </rPh>
    <rPh sb="425" eb="427">
      <t>ネンド</t>
    </rPh>
    <rPh sb="427" eb="429">
      <t>イコウ</t>
    </rPh>
    <rPh sb="429" eb="431">
      <t>キギョウ</t>
    </rPh>
    <rPh sb="431" eb="432">
      <t>サイ</t>
    </rPh>
    <rPh sb="433" eb="435">
      <t>ハッコウ</t>
    </rPh>
    <rPh sb="456" eb="458">
      <t>トウメン</t>
    </rPh>
    <rPh sb="459" eb="460">
      <t>アイダ</t>
    </rPh>
    <rPh sb="461" eb="463">
      <t>ゲンショウ</t>
    </rPh>
    <rPh sb="463" eb="465">
      <t>ケイコウ</t>
    </rPh>
    <rPh sb="466" eb="467">
      <t>ツヅ</t>
    </rPh>
    <rPh sb="471" eb="473">
      <t>スイソク</t>
    </rPh>
    <rPh sb="479" eb="481">
      <t>シセツ</t>
    </rPh>
    <rPh sb="481" eb="484">
      <t>リヨウリツ</t>
    </rPh>
    <rPh sb="485" eb="487">
      <t>ルイジ</t>
    </rPh>
    <rPh sb="487" eb="489">
      <t>ダンタイ</t>
    </rPh>
    <rPh sb="492" eb="493">
      <t>タカ</t>
    </rPh>
    <rPh sb="495" eb="496">
      <t>ア</t>
    </rPh>
    <rPh sb="496" eb="497">
      <t>シュウ</t>
    </rPh>
    <rPh sb="497" eb="498">
      <t>リツ</t>
    </rPh>
    <rPh sb="499" eb="501">
      <t>ゼンコク</t>
    </rPh>
    <rPh sb="501" eb="503">
      <t>ヘイキン</t>
    </rPh>
    <rPh sb="504" eb="506">
      <t>ウワマワ</t>
    </rPh>
    <rPh sb="510" eb="512">
      <t>ジョウキョウ</t>
    </rPh>
    <phoneticPr fontId="7"/>
  </si>
  <si>
    <t>非設置</t>
    <rPh sb="0" eb="1">
      <t>ヒ</t>
    </rPh>
    <rPh sb="1" eb="3">
      <t>セッチ</t>
    </rPh>
    <phoneticPr fontId="4"/>
  </si>
  <si>
    <t>　供用開始から比較的日が浅いため、有形固定資産減価償却率は、類似団体と比較しても低い状況である。
　また、管路については供用開始が平成13年と比較的新しいため法定耐用年数を超えたものが無く、管路経年化率は0％である。
　平成24年度に策定した山武市水道施設耐震化計画に基づいて水道施設の耐震化を計画的に実施したところであり、計画した耐震化工事は平成28年度にすべて完了した。</t>
    <rPh sb="1" eb="3">
      <t>キョウヨウ</t>
    </rPh>
    <rPh sb="3" eb="5">
      <t>カイシ</t>
    </rPh>
    <rPh sb="7" eb="10">
      <t>ヒカクテキ</t>
    </rPh>
    <rPh sb="10" eb="11">
      <t>ヒ</t>
    </rPh>
    <rPh sb="12" eb="13">
      <t>アサ</t>
    </rPh>
    <rPh sb="17" eb="18">
      <t>ア</t>
    </rPh>
    <rPh sb="18" eb="19">
      <t>カタチ</t>
    </rPh>
    <rPh sb="19" eb="21">
      <t>コテイ</t>
    </rPh>
    <rPh sb="21" eb="23">
      <t>シサン</t>
    </rPh>
    <rPh sb="23" eb="25">
      <t>ゲンカ</t>
    </rPh>
    <rPh sb="25" eb="27">
      <t>ショウキャク</t>
    </rPh>
    <rPh sb="27" eb="28">
      <t>リツ</t>
    </rPh>
    <rPh sb="30" eb="32">
      <t>ルイジ</t>
    </rPh>
    <rPh sb="32" eb="34">
      <t>ダンタイ</t>
    </rPh>
    <rPh sb="35" eb="37">
      <t>ヒカク</t>
    </rPh>
    <rPh sb="40" eb="41">
      <t>ヒク</t>
    </rPh>
    <rPh sb="42" eb="44">
      <t>ジョウキョウ</t>
    </rPh>
    <rPh sb="53" eb="55">
      <t>カンロ</t>
    </rPh>
    <rPh sb="60" eb="62">
      <t>キョウヨウ</t>
    </rPh>
    <rPh sb="62" eb="64">
      <t>カイシ</t>
    </rPh>
    <rPh sb="65" eb="67">
      <t>ヘイセイ</t>
    </rPh>
    <rPh sb="69" eb="70">
      <t>ネン</t>
    </rPh>
    <rPh sb="71" eb="74">
      <t>ヒカクテキ</t>
    </rPh>
    <rPh sb="74" eb="75">
      <t>アタラ</t>
    </rPh>
    <rPh sb="79" eb="81">
      <t>ホウテイ</t>
    </rPh>
    <rPh sb="81" eb="83">
      <t>タイヨウ</t>
    </rPh>
    <rPh sb="83" eb="85">
      <t>ネンスウ</t>
    </rPh>
    <rPh sb="86" eb="87">
      <t>コ</t>
    </rPh>
    <rPh sb="92" eb="93">
      <t>ナ</t>
    </rPh>
    <rPh sb="95" eb="97">
      <t>カンロ</t>
    </rPh>
    <rPh sb="97" eb="100">
      <t>ケイネンカ</t>
    </rPh>
    <rPh sb="100" eb="101">
      <t>リツ</t>
    </rPh>
    <rPh sb="110" eb="112">
      <t>ヘイセイ</t>
    </rPh>
    <rPh sb="114" eb="116">
      <t>ネンド</t>
    </rPh>
    <rPh sb="117" eb="119">
      <t>サクテイ</t>
    </rPh>
    <rPh sb="121" eb="124">
      <t>サンムシ</t>
    </rPh>
    <rPh sb="124" eb="126">
      <t>スイドウ</t>
    </rPh>
    <rPh sb="126" eb="128">
      <t>シセツ</t>
    </rPh>
    <rPh sb="128" eb="131">
      <t>タイシンカ</t>
    </rPh>
    <rPh sb="131" eb="133">
      <t>ケイカク</t>
    </rPh>
    <rPh sb="134" eb="135">
      <t>モト</t>
    </rPh>
    <rPh sb="138" eb="140">
      <t>スイドウ</t>
    </rPh>
    <rPh sb="140" eb="142">
      <t>シセツ</t>
    </rPh>
    <rPh sb="143" eb="146">
      <t>タイシンカ</t>
    </rPh>
    <rPh sb="147" eb="149">
      <t>ケイカク</t>
    </rPh>
    <rPh sb="149" eb="150">
      <t>テキ</t>
    </rPh>
    <rPh sb="151" eb="153">
      <t>ジッシ</t>
    </rPh>
    <rPh sb="162" eb="164">
      <t>ケイカク</t>
    </rPh>
    <rPh sb="166" eb="169">
      <t>タイシンカ</t>
    </rPh>
    <rPh sb="169" eb="171">
      <t>コウジ</t>
    </rPh>
    <rPh sb="172" eb="174">
      <t>ヘイセイ</t>
    </rPh>
    <rPh sb="176" eb="177">
      <t>ネン</t>
    </rPh>
    <rPh sb="177" eb="178">
      <t>ド</t>
    </rPh>
    <rPh sb="182" eb="184">
      <t>カンリョウ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</si>
</sst>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7.0000000000000007E-2</c:v>
                </c:pt>
                <c:pt idx="1">
                  <c:v>0</c:v>
                </c:pt>
                <c:pt idx="2">
                  <c:v>0</c:v>
                </c:pt>
                <c:pt idx="3">
                  <c:v>0</c:v>
                </c:pt>
                <c:pt idx="4">
                  <c:v>0</c:v>
                </c:pt>
              </c:numCache>
            </c:numRef>
          </c:val>
          <c:extLst>
            <c:ext xmlns:c16="http://schemas.microsoft.com/office/drawing/2014/chart" uri="{C3380CC4-5D6E-409C-BE32-E72D297353CC}">
              <c16:uniqueId val="{00000000-7383-4921-8915-C110DBCFC2E7}"/>
            </c:ext>
          </c:extLst>
        </c:ser>
        <c:dLbls>
          <c:showLegendKey val="0"/>
          <c:showVal val="0"/>
          <c:showCatName val="0"/>
          <c:showSerName val="0"/>
          <c:showPercent val="0"/>
          <c:showBubbleSize val="0"/>
        </c:dLbls>
        <c:gapWidth val="150"/>
        <c:axId val="104876288"/>
        <c:axId val="1048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extLst>
            <c:ext xmlns:c16="http://schemas.microsoft.com/office/drawing/2014/chart" uri="{C3380CC4-5D6E-409C-BE32-E72D297353CC}">
              <c16:uniqueId val="{00000001-7383-4921-8915-C110DBCFC2E7}"/>
            </c:ext>
          </c:extLst>
        </c:ser>
        <c:dLbls>
          <c:showLegendKey val="0"/>
          <c:showVal val="0"/>
          <c:showCatName val="0"/>
          <c:showSerName val="0"/>
          <c:showPercent val="0"/>
          <c:showBubbleSize val="0"/>
        </c:dLbls>
        <c:marker val="1"/>
        <c:smooth val="0"/>
        <c:axId val="104876288"/>
        <c:axId val="104898944"/>
      </c:lineChart>
      <c:dateAx>
        <c:axId val="104876288"/>
        <c:scaling>
          <c:orientation val="minMax"/>
        </c:scaling>
        <c:delete val="1"/>
        <c:axPos val="b"/>
        <c:numFmt formatCode="ge" sourceLinked="1"/>
        <c:majorTickMark val="none"/>
        <c:minorTickMark val="none"/>
        <c:tickLblPos val="none"/>
        <c:crossAx val="104898944"/>
        <c:crosses val="autoZero"/>
        <c:auto val="1"/>
        <c:lblOffset val="100"/>
        <c:baseTimeUnit val="years"/>
      </c:dateAx>
      <c:valAx>
        <c:axId val="1048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49.76</c:v>
                </c:pt>
                <c:pt idx="1">
                  <c:v>50.13</c:v>
                </c:pt>
                <c:pt idx="2">
                  <c:v>50.63</c:v>
                </c:pt>
                <c:pt idx="3">
                  <c:v>50.52</c:v>
                </c:pt>
                <c:pt idx="4">
                  <c:v>50.42</c:v>
                </c:pt>
              </c:numCache>
            </c:numRef>
          </c:val>
          <c:extLst>
            <c:ext xmlns:c16="http://schemas.microsoft.com/office/drawing/2014/chart" uri="{C3380CC4-5D6E-409C-BE32-E72D297353CC}">
              <c16:uniqueId val="{00000000-1FE7-4472-A5FE-5BC1ED62D1C5}"/>
            </c:ext>
          </c:extLst>
        </c:ser>
        <c:dLbls>
          <c:showLegendKey val="0"/>
          <c:showVal val="0"/>
          <c:showCatName val="0"/>
          <c:showSerName val="0"/>
          <c:showPercent val="0"/>
          <c:showBubbleSize val="0"/>
        </c:dLbls>
        <c:gapWidth val="150"/>
        <c:axId val="105031552"/>
        <c:axId val="10505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extLst>
            <c:ext xmlns:c16="http://schemas.microsoft.com/office/drawing/2014/chart" uri="{C3380CC4-5D6E-409C-BE32-E72D297353CC}">
              <c16:uniqueId val="{00000001-1FE7-4472-A5FE-5BC1ED62D1C5}"/>
            </c:ext>
          </c:extLst>
        </c:ser>
        <c:dLbls>
          <c:showLegendKey val="0"/>
          <c:showVal val="0"/>
          <c:showCatName val="0"/>
          <c:showSerName val="0"/>
          <c:showPercent val="0"/>
          <c:showBubbleSize val="0"/>
        </c:dLbls>
        <c:marker val="1"/>
        <c:smooth val="0"/>
        <c:axId val="105031552"/>
        <c:axId val="105050112"/>
      </c:lineChart>
      <c:dateAx>
        <c:axId val="105031552"/>
        <c:scaling>
          <c:orientation val="minMax"/>
        </c:scaling>
        <c:delete val="1"/>
        <c:axPos val="b"/>
        <c:numFmt formatCode="ge" sourceLinked="1"/>
        <c:majorTickMark val="none"/>
        <c:minorTickMark val="none"/>
        <c:tickLblPos val="none"/>
        <c:crossAx val="105050112"/>
        <c:crosses val="autoZero"/>
        <c:auto val="1"/>
        <c:lblOffset val="100"/>
        <c:baseTimeUnit val="years"/>
      </c:dateAx>
      <c:valAx>
        <c:axId val="10505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93.6</c:v>
                </c:pt>
                <c:pt idx="1">
                  <c:v>93.78</c:v>
                </c:pt>
                <c:pt idx="2">
                  <c:v>92.48</c:v>
                </c:pt>
                <c:pt idx="3">
                  <c:v>93.28</c:v>
                </c:pt>
                <c:pt idx="4">
                  <c:v>93.81</c:v>
                </c:pt>
              </c:numCache>
            </c:numRef>
          </c:val>
          <c:extLst>
            <c:ext xmlns:c16="http://schemas.microsoft.com/office/drawing/2014/chart" uri="{C3380CC4-5D6E-409C-BE32-E72D297353CC}">
              <c16:uniqueId val="{00000000-D5DA-47FA-A610-2D226FDD0718}"/>
            </c:ext>
          </c:extLst>
        </c:ser>
        <c:dLbls>
          <c:showLegendKey val="0"/>
          <c:showVal val="0"/>
          <c:showCatName val="0"/>
          <c:showSerName val="0"/>
          <c:showPercent val="0"/>
          <c:showBubbleSize val="0"/>
        </c:dLbls>
        <c:gapWidth val="150"/>
        <c:axId val="105141760"/>
        <c:axId val="10514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extLst>
            <c:ext xmlns:c16="http://schemas.microsoft.com/office/drawing/2014/chart" uri="{C3380CC4-5D6E-409C-BE32-E72D297353CC}">
              <c16:uniqueId val="{00000001-D5DA-47FA-A610-2D226FDD0718}"/>
            </c:ext>
          </c:extLst>
        </c:ser>
        <c:dLbls>
          <c:showLegendKey val="0"/>
          <c:showVal val="0"/>
          <c:showCatName val="0"/>
          <c:showSerName val="0"/>
          <c:showPercent val="0"/>
          <c:showBubbleSize val="0"/>
        </c:dLbls>
        <c:marker val="1"/>
        <c:smooth val="0"/>
        <c:axId val="105141760"/>
        <c:axId val="105143680"/>
      </c:lineChart>
      <c:dateAx>
        <c:axId val="105141760"/>
        <c:scaling>
          <c:orientation val="minMax"/>
        </c:scaling>
        <c:delete val="1"/>
        <c:axPos val="b"/>
        <c:numFmt formatCode="ge" sourceLinked="1"/>
        <c:majorTickMark val="none"/>
        <c:minorTickMark val="none"/>
        <c:tickLblPos val="none"/>
        <c:crossAx val="105143680"/>
        <c:crosses val="autoZero"/>
        <c:auto val="1"/>
        <c:lblOffset val="100"/>
        <c:baseTimeUnit val="years"/>
      </c:dateAx>
      <c:valAx>
        <c:axId val="1051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122.17</c:v>
                </c:pt>
                <c:pt idx="1">
                  <c:v>123.23</c:v>
                </c:pt>
                <c:pt idx="2">
                  <c:v>115.3</c:v>
                </c:pt>
                <c:pt idx="3">
                  <c:v>107.09</c:v>
                </c:pt>
                <c:pt idx="4">
                  <c:v>112.34</c:v>
                </c:pt>
              </c:numCache>
            </c:numRef>
          </c:val>
          <c:extLst>
            <c:ext xmlns:c16="http://schemas.microsoft.com/office/drawing/2014/chart" uri="{C3380CC4-5D6E-409C-BE32-E72D297353CC}">
              <c16:uniqueId val="{00000000-D418-4C2F-90F1-28D02FB1E825}"/>
            </c:ext>
          </c:extLst>
        </c:ser>
        <c:dLbls>
          <c:showLegendKey val="0"/>
          <c:showVal val="0"/>
          <c:showCatName val="0"/>
          <c:showSerName val="0"/>
          <c:showPercent val="0"/>
          <c:showBubbleSize val="0"/>
        </c:dLbls>
        <c:gapWidth val="150"/>
        <c:axId val="104798080"/>
        <c:axId val="1048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extLst>
            <c:ext xmlns:c16="http://schemas.microsoft.com/office/drawing/2014/chart" uri="{C3380CC4-5D6E-409C-BE32-E72D297353CC}">
              <c16:uniqueId val="{00000001-D418-4C2F-90F1-28D02FB1E825}"/>
            </c:ext>
          </c:extLst>
        </c:ser>
        <c:dLbls>
          <c:showLegendKey val="0"/>
          <c:showVal val="0"/>
          <c:showCatName val="0"/>
          <c:showSerName val="0"/>
          <c:showPercent val="0"/>
          <c:showBubbleSize val="0"/>
        </c:dLbls>
        <c:marker val="1"/>
        <c:smooth val="0"/>
        <c:axId val="104798080"/>
        <c:axId val="104812544"/>
      </c:lineChart>
      <c:dateAx>
        <c:axId val="104798080"/>
        <c:scaling>
          <c:orientation val="minMax"/>
        </c:scaling>
        <c:delete val="1"/>
        <c:axPos val="b"/>
        <c:numFmt formatCode="ge" sourceLinked="1"/>
        <c:majorTickMark val="none"/>
        <c:minorTickMark val="none"/>
        <c:tickLblPos val="none"/>
        <c:crossAx val="104812544"/>
        <c:crosses val="autoZero"/>
        <c:auto val="1"/>
        <c:lblOffset val="100"/>
        <c:baseTimeUnit val="years"/>
      </c:dateAx>
      <c:valAx>
        <c:axId val="10481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7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18.440000000000001</c:v>
                </c:pt>
                <c:pt idx="1">
                  <c:v>19.899999999999999</c:v>
                </c:pt>
                <c:pt idx="2">
                  <c:v>36.340000000000003</c:v>
                </c:pt>
                <c:pt idx="3">
                  <c:v>38.18</c:v>
                </c:pt>
                <c:pt idx="4">
                  <c:v>40.82</c:v>
                </c:pt>
              </c:numCache>
            </c:numRef>
          </c:val>
          <c:extLst>
            <c:ext xmlns:c16="http://schemas.microsoft.com/office/drawing/2014/chart" uri="{C3380CC4-5D6E-409C-BE32-E72D297353CC}">
              <c16:uniqueId val="{00000000-2E04-4488-B0AC-27802ADED89C}"/>
            </c:ext>
          </c:extLst>
        </c:ser>
        <c:dLbls>
          <c:showLegendKey val="0"/>
          <c:showVal val="0"/>
          <c:showCatName val="0"/>
          <c:showSerName val="0"/>
          <c:showPercent val="0"/>
          <c:showBubbleSize val="0"/>
        </c:dLbls>
        <c:gapWidth val="150"/>
        <c:axId val="104830464"/>
        <c:axId val="1048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extLst>
            <c:ext xmlns:c16="http://schemas.microsoft.com/office/drawing/2014/chart" uri="{C3380CC4-5D6E-409C-BE32-E72D297353CC}">
              <c16:uniqueId val="{00000001-2E04-4488-B0AC-27802ADED89C}"/>
            </c:ext>
          </c:extLst>
        </c:ser>
        <c:dLbls>
          <c:showLegendKey val="0"/>
          <c:showVal val="0"/>
          <c:showCatName val="0"/>
          <c:showSerName val="0"/>
          <c:showPercent val="0"/>
          <c:showBubbleSize val="0"/>
        </c:dLbls>
        <c:marker val="1"/>
        <c:smooth val="0"/>
        <c:axId val="104830464"/>
        <c:axId val="104832384"/>
      </c:lineChart>
      <c:dateAx>
        <c:axId val="104830464"/>
        <c:scaling>
          <c:orientation val="minMax"/>
        </c:scaling>
        <c:delete val="1"/>
        <c:axPos val="b"/>
        <c:numFmt formatCode="ge" sourceLinked="1"/>
        <c:majorTickMark val="none"/>
        <c:minorTickMark val="none"/>
        <c:tickLblPos val="none"/>
        <c:crossAx val="104832384"/>
        <c:crosses val="autoZero"/>
        <c:auto val="1"/>
        <c:lblOffset val="100"/>
        <c:baseTimeUnit val="years"/>
      </c:dateAx>
      <c:valAx>
        <c:axId val="1048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25-4134-9DB8-A4EBBD4D7E01}"/>
            </c:ext>
          </c:extLst>
        </c:ser>
        <c:dLbls>
          <c:showLegendKey val="0"/>
          <c:showVal val="0"/>
          <c:showCatName val="0"/>
          <c:showSerName val="0"/>
          <c:showPercent val="0"/>
          <c:showBubbleSize val="0"/>
        </c:dLbls>
        <c:gapWidth val="150"/>
        <c:axId val="99435648"/>
        <c:axId val="994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extLst>
            <c:ext xmlns:c16="http://schemas.microsoft.com/office/drawing/2014/chart" uri="{C3380CC4-5D6E-409C-BE32-E72D297353CC}">
              <c16:uniqueId val="{00000001-2425-4134-9DB8-A4EBBD4D7E01}"/>
            </c:ext>
          </c:extLst>
        </c:ser>
        <c:dLbls>
          <c:showLegendKey val="0"/>
          <c:showVal val="0"/>
          <c:showCatName val="0"/>
          <c:showSerName val="0"/>
          <c:showPercent val="0"/>
          <c:showBubbleSize val="0"/>
        </c:dLbls>
        <c:marker val="1"/>
        <c:smooth val="0"/>
        <c:axId val="99435648"/>
        <c:axId val="99437568"/>
      </c:lineChart>
      <c:dateAx>
        <c:axId val="99435648"/>
        <c:scaling>
          <c:orientation val="minMax"/>
        </c:scaling>
        <c:delete val="1"/>
        <c:axPos val="b"/>
        <c:numFmt formatCode="ge" sourceLinked="1"/>
        <c:majorTickMark val="none"/>
        <c:minorTickMark val="none"/>
        <c:tickLblPos val="none"/>
        <c:crossAx val="99437568"/>
        <c:crosses val="autoZero"/>
        <c:auto val="1"/>
        <c:lblOffset val="100"/>
        <c:baseTimeUnit val="years"/>
      </c:dateAx>
      <c:valAx>
        <c:axId val="994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DB-4214-BB1F-7390E6D91FA4}"/>
            </c:ext>
          </c:extLst>
        </c:ser>
        <c:dLbls>
          <c:showLegendKey val="0"/>
          <c:showVal val="0"/>
          <c:showCatName val="0"/>
          <c:showSerName val="0"/>
          <c:showPercent val="0"/>
          <c:showBubbleSize val="0"/>
        </c:dLbls>
        <c:gapWidth val="150"/>
        <c:axId val="104925824"/>
        <c:axId val="10493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extLst>
            <c:ext xmlns:c16="http://schemas.microsoft.com/office/drawing/2014/chart" uri="{C3380CC4-5D6E-409C-BE32-E72D297353CC}">
              <c16:uniqueId val="{00000001-CBDB-4214-BB1F-7390E6D91FA4}"/>
            </c:ext>
          </c:extLst>
        </c:ser>
        <c:dLbls>
          <c:showLegendKey val="0"/>
          <c:showVal val="0"/>
          <c:showCatName val="0"/>
          <c:showSerName val="0"/>
          <c:showPercent val="0"/>
          <c:showBubbleSize val="0"/>
        </c:dLbls>
        <c:marker val="1"/>
        <c:smooth val="0"/>
        <c:axId val="104925824"/>
        <c:axId val="104936192"/>
      </c:lineChart>
      <c:dateAx>
        <c:axId val="104925824"/>
        <c:scaling>
          <c:orientation val="minMax"/>
        </c:scaling>
        <c:delete val="1"/>
        <c:axPos val="b"/>
        <c:numFmt formatCode="ge" sourceLinked="1"/>
        <c:majorTickMark val="none"/>
        <c:minorTickMark val="none"/>
        <c:tickLblPos val="none"/>
        <c:crossAx val="104936192"/>
        <c:crosses val="autoZero"/>
        <c:auto val="1"/>
        <c:lblOffset val="100"/>
        <c:baseTimeUnit val="years"/>
      </c:dateAx>
      <c:valAx>
        <c:axId val="104936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92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6643.39</c:v>
                </c:pt>
                <c:pt idx="1">
                  <c:v>6953.85</c:v>
                </c:pt>
                <c:pt idx="2">
                  <c:v>790.73</c:v>
                </c:pt>
                <c:pt idx="3">
                  <c:v>714.12</c:v>
                </c:pt>
                <c:pt idx="4">
                  <c:v>695.11</c:v>
                </c:pt>
              </c:numCache>
            </c:numRef>
          </c:val>
          <c:extLst>
            <c:ext xmlns:c16="http://schemas.microsoft.com/office/drawing/2014/chart" uri="{C3380CC4-5D6E-409C-BE32-E72D297353CC}">
              <c16:uniqueId val="{00000000-AD05-4DAA-9027-47619EE65F91}"/>
            </c:ext>
          </c:extLst>
        </c:ser>
        <c:dLbls>
          <c:showLegendKey val="0"/>
          <c:showVal val="0"/>
          <c:showCatName val="0"/>
          <c:showSerName val="0"/>
          <c:showPercent val="0"/>
          <c:showBubbleSize val="0"/>
        </c:dLbls>
        <c:gapWidth val="150"/>
        <c:axId val="104951168"/>
        <c:axId val="1049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extLst>
            <c:ext xmlns:c16="http://schemas.microsoft.com/office/drawing/2014/chart" uri="{C3380CC4-5D6E-409C-BE32-E72D297353CC}">
              <c16:uniqueId val="{00000001-AD05-4DAA-9027-47619EE65F91}"/>
            </c:ext>
          </c:extLst>
        </c:ser>
        <c:dLbls>
          <c:showLegendKey val="0"/>
          <c:showVal val="0"/>
          <c:showCatName val="0"/>
          <c:showSerName val="0"/>
          <c:showPercent val="0"/>
          <c:showBubbleSize val="0"/>
        </c:dLbls>
        <c:marker val="1"/>
        <c:smooth val="0"/>
        <c:axId val="104951168"/>
        <c:axId val="104976384"/>
      </c:lineChart>
      <c:dateAx>
        <c:axId val="104951168"/>
        <c:scaling>
          <c:orientation val="minMax"/>
        </c:scaling>
        <c:delete val="1"/>
        <c:axPos val="b"/>
        <c:numFmt formatCode="ge" sourceLinked="1"/>
        <c:majorTickMark val="none"/>
        <c:minorTickMark val="none"/>
        <c:tickLblPos val="none"/>
        <c:crossAx val="104976384"/>
        <c:crosses val="autoZero"/>
        <c:auto val="1"/>
        <c:lblOffset val="100"/>
        <c:baseTimeUnit val="years"/>
      </c:dateAx>
      <c:valAx>
        <c:axId val="104976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9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2986.75</c:v>
                </c:pt>
                <c:pt idx="1">
                  <c:v>2821.37</c:v>
                </c:pt>
                <c:pt idx="2">
                  <c:v>2684.16</c:v>
                </c:pt>
                <c:pt idx="3">
                  <c:v>2518.15</c:v>
                </c:pt>
                <c:pt idx="4">
                  <c:v>2368.4899999999998</c:v>
                </c:pt>
              </c:numCache>
            </c:numRef>
          </c:val>
          <c:extLst>
            <c:ext xmlns:c16="http://schemas.microsoft.com/office/drawing/2014/chart" uri="{C3380CC4-5D6E-409C-BE32-E72D297353CC}">
              <c16:uniqueId val="{00000000-049A-4373-9E89-53DB61BDC585}"/>
            </c:ext>
          </c:extLst>
        </c:ser>
        <c:dLbls>
          <c:showLegendKey val="0"/>
          <c:showVal val="0"/>
          <c:showCatName val="0"/>
          <c:showSerName val="0"/>
          <c:showPercent val="0"/>
          <c:showBubbleSize val="0"/>
        </c:dLbls>
        <c:gapWidth val="150"/>
        <c:axId val="105264640"/>
        <c:axId val="10526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extLst>
            <c:ext xmlns:c16="http://schemas.microsoft.com/office/drawing/2014/chart" uri="{C3380CC4-5D6E-409C-BE32-E72D297353CC}">
              <c16:uniqueId val="{00000001-049A-4373-9E89-53DB61BDC585}"/>
            </c:ext>
          </c:extLst>
        </c:ser>
        <c:dLbls>
          <c:showLegendKey val="0"/>
          <c:showVal val="0"/>
          <c:showCatName val="0"/>
          <c:showSerName val="0"/>
          <c:showPercent val="0"/>
          <c:showBubbleSize val="0"/>
        </c:dLbls>
        <c:marker val="1"/>
        <c:smooth val="0"/>
        <c:axId val="105264640"/>
        <c:axId val="105266560"/>
      </c:lineChart>
      <c:dateAx>
        <c:axId val="105264640"/>
        <c:scaling>
          <c:orientation val="minMax"/>
        </c:scaling>
        <c:delete val="1"/>
        <c:axPos val="b"/>
        <c:numFmt formatCode="ge" sourceLinked="1"/>
        <c:majorTickMark val="none"/>
        <c:minorTickMark val="none"/>
        <c:tickLblPos val="none"/>
        <c:crossAx val="105266560"/>
        <c:crosses val="autoZero"/>
        <c:auto val="1"/>
        <c:lblOffset val="100"/>
        <c:baseTimeUnit val="years"/>
      </c:dateAx>
      <c:valAx>
        <c:axId val="105266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2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38.68</c:v>
                </c:pt>
                <c:pt idx="1">
                  <c:v>40.97</c:v>
                </c:pt>
                <c:pt idx="2">
                  <c:v>42.59</c:v>
                </c:pt>
                <c:pt idx="3">
                  <c:v>41.17</c:v>
                </c:pt>
                <c:pt idx="4">
                  <c:v>42.75</c:v>
                </c:pt>
              </c:numCache>
            </c:numRef>
          </c:val>
          <c:extLst>
            <c:ext xmlns:c16="http://schemas.microsoft.com/office/drawing/2014/chart" uri="{C3380CC4-5D6E-409C-BE32-E72D297353CC}">
              <c16:uniqueId val="{00000000-F68B-4EEE-8AB4-DF46210C6ED8}"/>
            </c:ext>
          </c:extLst>
        </c:ser>
        <c:dLbls>
          <c:showLegendKey val="0"/>
          <c:showVal val="0"/>
          <c:showCatName val="0"/>
          <c:showSerName val="0"/>
          <c:showPercent val="0"/>
          <c:showBubbleSize val="0"/>
        </c:dLbls>
        <c:gapWidth val="150"/>
        <c:axId val="105282560"/>
        <c:axId val="10530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extLst>
            <c:ext xmlns:c16="http://schemas.microsoft.com/office/drawing/2014/chart" uri="{C3380CC4-5D6E-409C-BE32-E72D297353CC}">
              <c16:uniqueId val="{00000001-F68B-4EEE-8AB4-DF46210C6ED8}"/>
            </c:ext>
          </c:extLst>
        </c:ser>
        <c:dLbls>
          <c:showLegendKey val="0"/>
          <c:showVal val="0"/>
          <c:showCatName val="0"/>
          <c:showSerName val="0"/>
          <c:showPercent val="0"/>
          <c:showBubbleSize val="0"/>
        </c:dLbls>
        <c:marker val="1"/>
        <c:smooth val="0"/>
        <c:axId val="105282560"/>
        <c:axId val="105309312"/>
      </c:lineChart>
      <c:dateAx>
        <c:axId val="105282560"/>
        <c:scaling>
          <c:orientation val="minMax"/>
        </c:scaling>
        <c:delete val="1"/>
        <c:axPos val="b"/>
        <c:numFmt formatCode="ge" sourceLinked="1"/>
        <c:majorTickMark val="none"/>
        <c:minorTickMark val="none"/>
        <c:tickLblPos val="none"/>
        <c:crossAx val="105309312"/>
        <c:crosses val="autoZero"/>
        <c:auto val="1"/>
        <c:lblOffset val="100"/>
        <c:baseTimeUnit val="years"/>
      </c:dateAx>
      <c:valAx>
        <c:axId val="1053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553.57000000000005</c:v>
                </c:pt>
                <c:pt idx="1">
                  <c:v>522.77</c:v>
                </c:pt>
                <c:pt idx="2">
                  <c:v>504.42</c:v>
                </c:pt>
                <c:pt idx="3">
                  <c:v>522.1</c:v>
                </c:pt>
                <c:pt idx="4">
                  <c:v>503.59</c:v>
                </c:pt>
              </c:numCache>
            </c:numRef>
          </c:val>
          <c:extLst>
            <c:ext xmlns:c16="http://schemas.microsoft.com/office/drawing/2014/chart" uri="{C3380CC4-5D6E-409C-BE32-E72D297353CC}">
              <c16:uniqueId val="{00000000-080B-4401-A513-1DF13A35B649}"/>
            </c:ext>
          </c:extLst>
        </c:ser>
        <c:dLbls>
          <c:showLegendKey val="0"/>
          <c:showVal val="0"/>
          <c:showCatName val="0"/>
          <c:showSerName val="0"/>
          <c:showPercent val="0"/>
          <c:showBubbleSize val="0"/>
        </c:dLbls>
        <c:gapWidth val="150"/>
        <c:axId val="105007360"/>
        <c:axId val="10501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extLst>
            <c:ext xmlns:c16="http://schemas.microsoft.com/office/drawing/2014/chart" uri="{C3380CC4-5D6E-409C-BE32-E72D297353CC}">
              <c16:uniqueId val="{00000001-080B-4401-A513-1DF13A35B649}"/>
            </c:ext>
          </c:extLst>
        </c:ser>
        <c:dLbls>
          <c:showLegendKey val="0"/>
          <c:showVal val="0"/>
          <c:showCatName val="0"/>
          <c:showSerName val="0"/>
          <c:showPercent val="0"/>
          <c:showBubbleSize val="0"/>
        </c:dLbls>
        <c:marker val="1"/>
        <c:smooth val="0"/>
        <c:axId val="105007360"/>
        <c:axId val="105017728"/>
      </c:lineChart>
      <c:dateAx>
        <c:axId val="105007360"/>
        <c:scaling>
          <c:orientation val="minMax"/>
        </c:scaling>
        <c:delete val="1"/>
        <c:axPos val="b"/>
        <c:numFmt formatCode="ge" sourceLinked="1"/>
        <c:majorTickMark val="none"/>
        <c:minorTickMark val="none"/>
        <c:tickLblPos val="none"/>
        <c:crossAx val="105017728"/>
        <c:crosses val="autoZero"/>
        <c:auto val="1"/>
        <c:lblOffset val="100"/>
        <c:baseTimeUnit val="years"/>
      </c:dateAx>
      <c:valAx>
        <c:axId val="10501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0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千葉県　山武市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7" t="s">
        <v>118</v>
      </c>
      <c r="AE8" s="87"/>
      <c r="AF8" s="87"/>
      <c r="AG8" s="87"/>
      <c r="AH8" s="87"/>
      <c r="AI8" s="87"/>
      <c r="AJ8" s="87"/>
      <c r="AK8" s="5"/>
      <c r="AL8" s="74">
        <f>データ!$R$6</f>
        <v>53435</v>
      </c>
      <c r="AM8" s="74"/>
      <c r="AN8" s="74"/>
      <c r="AO8" s="74"/>
      <c r="AP8" s="74"/>
      <c r="AQ8" s="74"/>
      <c r="AR8" s="74"/>
      <c r="AS8" s="74"/>
      <c r="AT8" s="70">
        <f>データ!$S$6</f>
        <v>146.77000000000001</v>
      </c>
      <c r="AU8" s="71"/>
      <c r="AV8" s="71"/>
      <c r="AW8" s="71"/>
      <c r="AX8" s="71"/>
      <c r="AY8" s="71"/>
      <c r="AZ8" s="71"/>
      <c r="BA8" s="71"/>
      <c r="BB8" s="73">
        <f>データ!$T$6</f>
        <v>364.07</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56.65</v>
      </c>
      <c r="J10" s="71"/>
      <c r="K10" s="71"/>
      <c r="L10" s="71"/>
      <c r="M10" s="71"/>
      <c r="N10" s="71"/>
      <c r="O10" s="72"/>
      <c r="P10" s="73">
        <f>データ!$P$6</f>
        <v>14.04</v>
      </c>
      <c r="Q10" s="73"/>
      <c r="R10" s="73"/>
      <c r="S10" s="73"/>
      <c r="T10" s="73"/>
      <c r="U10" s="73"/>
      <c r="V10" s="73"/>
      <c r="W10" s="74">
        <f>データ!$Q$6</f>
        <v>4233</v>
      </c>
      <c r="X10" s="74"/>
      <c r="Y10" s="74"/>
      <c r="Z10" s="74"/>
      <c r="AA10" s="74"/>
      <c r="AB10" s="74"/>
      <c r="AC10" s="74"/>
      <c r="AD10" s="2"/>
      <c r="AE10" s="2"/>
      <c r="AF10" s="2"/>
      <c r="AG10" s="2"/>
      <c r="AH10" s="5"/>
      <c r="AI10" s="5"/>
      <c r="AJ10" s="5"/>
      <c r="AK10" s="5"/>
      <c r="AL10" s="74">
        <f>データ!$U$6</f>
        <v>7468</v>
      </c>
      <c r="AM10" s="74"/>
      <c r="AN10" s="74"/>
      <c r="AO10" s="74"/>
      <c r="AP10" s="74"/>
      <c r="AQ10" s="74"/>
      <c r="AR10" s="74"/>
      <c r="AS10" s="74"/>
      <c r="AT10" s="70">
        <f>データ!$V$6</f>
        <v>21.36</v>
      </c>
      <c r="AU10" s="71"/>
      <c r="AV10" s="71"/>
      <c r="AW10" s="71"/>
      <c r="AX10" s="71"/>
      <c r="AY10" s="71"/>
      <c r="AZ10" s="71"/>
      <c r="BA10" s="71"/>
      <c r="BB10" s="73">
        <f>データ!$W$6</f>
        <v>349.63</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122378</v>
      </c>
      <c r="D6" s="34">
        <f t="shared" si="3"/>
        <v>46</v>
      </c>
      <c r="E6" s="34">
        <f t="shared" si="3"/>
        <v>1</v>
      </c>
      <c r="F6" s="34">
        <f t="shared" si="3"/>
        <v>0</v>
      </c>
      <c r="G6" s="34">
        <f t="shared" si="3"/>
        <v>1</v>
      </c>
      <c r="H6" s="34" t="str">
        <f t="shared" si="3"/>
        <v>千葉県　山武市</v>
      </c>
      <c r="I6" s="34" t="str">
        <f t="shared" si="3"/>
        <v>法適用</v>
      </c>
      <c r="J6" s="34" t="str">
        <f t="shared" si="3"/>
        <v>水道事業</v>
      </c>
      <c r="K6" s="34" t="str">
        <f t="shared" si="3"/>
        <v>末端給水事業</v>
      </c>
      <c r="L6" s="34" t="str">
        <f t="shared" si="3"/>
        <v>A8</v>
      </c>
      <c r="M6" s="34">
        <f t="shared" si="3"/>
        <v>0</v>
      </c>
      <c r="N6" s="35" t="str">
        <f t="shared" si="3"/>
        <v>-</v>
      </c>
      <c r="O6" s="35">
        <f t="shared" si="3"/>
        <v>56.65</v>
      </c>
      <c r="P6" s="35">
        <f t="shared" si="3"/>
        <v>14.04</v>
      </c>
      <c r="Q6" s="35">
        <f t="shared" si="3"/>
        <v>4233</v>
      </c>
      <c r="R6" s="35">
        <f t="shared" si="3"/>
        <v>53435</v>
      </c>
      <c r="S6" s="35">
        <f t="shared" si="3"/>
        <v>146.77000000000001</v>
      </c>
      <c r="T6" s="35">
        <f t="shared" si="3"/>
        <v>364.07</v>
      </c>
      <c r="U6" s="35">
        <f t="shared" si="3"/>
        <v>7468</v>
      </c>
      <c r="V6" s="35">
        <f t="shared" si="3"/>
        <v>21.36</v>
      </c>
      <c r="W6" s="35">
        <f t="shared" si="3"/>
        <v>349.63</v>
      </c>
      <c r="X6" s="36">
        <f>IF(X7="",NA(),X7)</f>
        <v>122.17</v>
      </c>
      <c r="Y6" s="36">
        <f t="shared" ref="Y6:AG6" si="4">IF(Y7="",NA(),Y7)</f>
        <v>123.23</v>
      </c>
      <c r="Z6" s="36">
        <f t="shared" si="4"/>
        <v>115.3</v>
      </c>
      <c r="AA6" s="36">
        <f t="shared" si="4"/>
        <v>107.09</v>
      </c>
      <c r="AB6" s="36">
        <f t="shared" si="4"/>
        <v>112.34</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6643.39</v>
      </c>
      <c r="AU6" s="36">
        <f t="shared" ref="AU6:BC6" si="6">IF(AU7="",NA(),AU7)</f>
        <v>6953.85</v>
      </c>
      <c r="AV6" s="36">
        <f t="shared" si="6"/>
        <v>790.73</v>
      </c>
      <c r="AW6" s="36">
        <f t="shared" si="6"/>
        <v>714.12</v>
      </c>
      <c r="AX6" s="36">
        <f t="shared" si="6"/>
        <v>695.11</v>
      </c>
      <c r="AY6" s="36">
        <f t="shared" si="6"/>
        <v>1002.64</v>
      </c>
      <c r="AZ6" s="36">
        <f t="shared" si="6"/>
        <v>1164.51</v>
      </c>
      <c r="BA6" s="36">
        <f t="shared" si="6"/>
        <v>434.72</v>
      </c>
      <c r="BB6" s="36">
        <f t="shared" si="6"/>
        <v>416.14</v>
      </c>
      <c r="BC6" s="36">
        <f t="shared" si="6"/>
        <v>371.89</v>
      </c>
      <c r="BD6" s="35" t="str">
        <f>IF(BD7="","",IF(BD7="-","【-】","【"&amp;SUBSTITUTE(TEXT(BD7,"#,##0.00"),"-","△")&amp;"】"))</f>
        <v>【262.87】</v>
      </c>
      <c r="BE6" s="36">
        <f>IF(BE7="",NA(),BE7)</f>
        <v>2986.75</v>
      </c>
      <c r="BF6" s="36">
        <f t="shared" ref="BF6:BN6" si="7">IF(BF7="",NA(),BF7)</f>
        <v>2821.37</v>
      </c>
      <c r="BG6" s="36">
        <f t="shared" si="7"/>
        <v>2684.16</v>
      </c>
      <c r="BH6" s="36">
        <f t="shared" si="7"/>
        <v>2518.15</v>
      </c>
      <c r="BI6" s="36">
        <f t="shared" si="7"/>
        <v>2368.4899999999998</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38.68</v>
      </c>
      <c r="BQ6" s="36">
        <f t="shared" ref="BQ6:BY6" si="8">IF(BQ7="",NA(),BQ7)</f>
        <v>40.97</v>
      </c>
      <c r="BR6" s="36">
        <f t="shared" si="8"/>
        <v>42.59</v>
      </c>
      <c r="BS6" s="36">
        <f t="shared" si="8"/>
        <v>41.17</v>
      </c>
      <c r="BT6" s="36">
        <f t="shared" si="8"/>
        <v>42.75</v>
      </c>
      <c r="BU6" s="36">
        <f t="shared" si="8"/>
        <v>90.69</v>
      </c>
      <c r="BV6" s="36">
        <f t="shared" si="8"/>
        <v>90.64</v>
      </c>
      <c r="BW6" s="36">
        <f t="shared" si="8"/>
        <v>93.66</v>
      </c>
      <c r="BX6" s="36">
        <f t="shared" si="8"/>
        <v>92.76</v>
      </c>
      <c r="BY6" s="36">
        <f t="shared" si="8"/>
        <v>93.28</v>
      </c>
      <c r="BZ6" s="35" t="str">
        <f>IF(BZ7="","",IF(BZ7="-","【-】","【"&amp;SUBSTITUTE(TEXT(BZ7,"#,##0.00"),"-","△")&amp;"】"))</f>
        <v>【105.59】</v>
      </c>
      <c r="CA6" s="36">
        <f>IF(CA7="",NA(),CA7)</f>
        <v>553.57000000000005</v>
      </c>
      <c r="CB6" s="36">
        <f t="shared" ref="CB6:CJ6" si="9">IF(CB7="",NA(),CB7)</f>
        <v>522.77</v>
      </c>
      <c r="CC6" s="36">
        <f t="shared" si="9"/>
        <v>504.42</v>
      </c>
      <c r="CD6" s="36">
        <f t="shared" si="9"/>
        <v>522.1</v>
      </c>
      <c r="CE6" s="36">
        <f t="shared" si="9"/>
        <v>503.59</v>
      </c>
      <c r="CF6" s="36">
        <f t="shared" si="9"/>
        <v>211.08</v>
      </c>
      <c r="CG6" s="36">
        <f t="shared" si="9"/>
        <v>213.52</v>
      </c>
      <c r="CH6" s="36">
        <f t="shared" si="9"/>
        <v>208.21</v>
      </c>
      <c r="CI6" s="36">
        <f t="shared" si="9"/>
        <v>208.67</v>
      </c>
      <c r="CJ6" s="36">
        <f t="shared" si="9"/>
        <v>208.29</v>
      </c>
      <c r="CK6" s="35" t="str">
        <f>IF(CK7="","",IF(CK7="-","【-】","【"&amp;SUBSTITUTE(TEXT(CK7,"#,##0.00"),"-","△")&amp;"】"))</f>
        <v>【163.27】</v>
      </c>
      <c r="CL6" s="36">
        <f>IF(CL7="",NA(),CL7)</f>
        <v>49.76</v>
      </c>
      <c r="CM6" s="36">
        <f t="shared" ref="CM6:CU6" si="10">IF(CM7="",NA(),CM7)</f>
        <v>50.13</v>
      </c>
      <c r="CN6" s="36">
        <f t="shared" si="10"/>
        <v>50.63</v>
      </c>
      <c r="CO6" s="36">
        <f t="shared" si="10"/>
        <v>50.52</v>
      </c>
      <c r="CP6" s="36">
        <f t="shared" si="10"/>
        <v>50.42</v>
      </c>
      <c r="CQ6" s="36">
        <f t="shared" si="10"/>
        <v>49.69</v>
      </c>
      <c r="CR6" s="36">
        <f t="shared" si="10"/>
        <v>49.77</v>
      </c>
      <c r="CS6" s="36">
        <f t="shared" si="10"/>
        <v>49.22</v>
      </c>
      <c r="CT6" s="36">
        <f t="shared" si="10"/>
        <v>49.08</v>
      </c>
      <c r="CU6" s="36">
        <f t="shared" si="10"/>
        <v>49.32</v>
      </c>
      <c r="CV6" s="35" t="str">
        <f>IF(CV7="","",IF(CV7="-","【-】","【"&amp;SUBSTITUTE(TEXT(CV7,"#,##0.00"),"-","△")&amp;"】"))</f>
        <v>【59.94】</v>
      </c>
      <c r="CW6" s="36">
        <f>IF(CW7="",NA(),CW7)</f>
        <v>93.6</v>
      </c>
      <c r="CX6" s="36">
        <f t="shared" ref="CX6:DF6" si="11">IF(CX7="",NA(),CX7)</f>
        <v>93.78</v>
      </c>
      <c r="CY6" s="36">
        <f t="shared" si="11"/>
        <v>92.48</v>
      </c>
      <c r="CZ6" s="36">
        <f t="shared" si="11"/>
        <v>93.28</v>
      </c>
      <c r="DA6" s="36">
        <f t="shared" si="11"/>
        <v>93.81</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18.440000000000001</v>
      </c>
      <c r="DI6" s="36">
        <f t="shared" ref="DI6:DQ6" si="12">IF(DI7="",NA(),DI7)</f>
        <v>19.899999999999999</v>
      </c>
      <c r="DJ6" s="36">
        <f t="shared" si="12"/>
        <v>36.340000000000003</v>
      </c>
      <c r="DK6" s="36">
        <f t="shared" si="12"/>
        <v>38.18</v>
      </c>
      <c r="DL6" s="36">
        <f t="shared" si="12"/>
        <v>40.82</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5">
        <f t="shared" ref="DT6:EB6" si="13">IF(DT7="",NA(),DT7)</f>
        <v>0</v>
      </c>
      <c r="DU6" s="35">
        <f t="shared" si="13"/>
        <v>0</v>
      </c>
      <c r="DV6" s="35">
        <f t="shared" si="13"/>
        <v>0</v>
      </c>
      <c r="DW6" s="35">
        <f t="shared" si="13"/>
        <v>0</v>
      </c>
      <c r="DX6" s="36">
        <f t="shared" si="13"/>
        <v>8.41</v>
      </c>
      <c r="DY6" s="36">
        <f t="shared" si="13"/>
        <v>8.7200000000000006</v>
      </c>
      <c r="DZ6" s="36">
        <f t="shared" si="13"/>
        <v>9.86</v>
      </c>
      <c r="EA6" s="36">
        <f t="shared" si="13"/>
        <v>11.16</v>
      </c>
      <c r="EB6" s="36">
        <f t="shared" si="13"/>
        <v>12.43</v>
      </c>
      <c r="EC6" s="35" t="str">
        <f>IF(EC7="","",IF(EC7="-","【-】","【"&amp;SUBSTITUTE(TEXT(EC7,"#,##0.00"),"-","△")&amp;"】"))</f>
        <v>【15.00】</v>
      </c>
      <c r="ED6" s="36">
        <f>IF(ED7="",NA(),ED7)</f>
        <v>7.0000000000000007E-2</v>
      </c>
      <c r="EE6" s="35">
        <f t="shared" ref="EE6:EM6" si="14">IF(EE7="",NA(),EE7)</f>
        <v>0</v>
      </c>
      <c r="EF6" s="35">
        <f t="shared" si="14"/>
        <v>0</v>
      </c>
      <c r="EG6" s="35">
        <f t="shared" si="14"/>
        <v>0</v>
      </c>
      <c r="EH6" s="35">
        <f t="shared" si="14"/>
        <v>0</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122378</v>
      </c>
      <c r="D7" s="38">
        <v>46</v>
      </c>
      <c r="E7" s="38">
        <v>1</v>
      </c>
      <c r="F7" s="38">
        <v>0</v>
      </c>
      <c r="G7" s="38">
        <v>1</v>
      </c>
      <c r="H7" s="38" t="s">
        <v>105</v>
      </c>
      <c r="I7" s="38" t="s">
        <v>106</v>
      </c>
      <c r="J7" s="38" t="s">
        <v>107</v>
      </c>
      <c r="K7" s="38" t="s">
        <v>108</v>
      </c>
      <c r="L7" s="38" t="s">
        <v>109</v>
      </c>
      <c r="M7" s="38"/>
      <c r="N7" s="39" t="s">
        <v>110</v>
      </c>
      <c r="O7" s="39">
        <v>56.65</v>
      </c>
      <c r="P7" s="39">
        <v>14.04</v>
      </c>
      <c r="Q7" s="39">
        <v>4233</v>
      </c>
      <c r="R7" s="39">
        <v>53435</v>
      </c>
      <c r="S7" s="39">
        <v>146.77000000000001</v>
      </c>
      <c r="T7" s="39">
        <v>364.07</v>
      </c>
      <c r="U7" s="39">
        <v>7468</v>
      </c>
      <c r="V7" s="39">
        <v>21.36</v>
      </c>
      <c r="W7" s="39">
        <v>349.63</v>
      </c>
      <c r="X7" s="39">
        <v>122.17</v>
      </c>
      <c r="Y7" s="39">
        <v>123.23</v>
      </c>
      <c r="Z7" s="39">
        <v>115.3</v>
      </c>
      <c r="AA7" s="39">
        <v>107.09</v>
      </c>
      <c r="AB7" s="39">
        <v>112.34</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6643.39</v>
      </c>
      <c r="AU7" s="39">
        <v>6953.85</v>
      </c>
      <c r="AV7" s="39">
        <v>790.73</v>
      </c>
      <c r="AW7" s="39">
        <v>714.12</v>
      </c>
      <c r="AX7" s="39">
        <v>695.11</v>
      </c>
      <c r="AY7" s="39">
        <v>1002.64</v>
      </c>
      <c r="AZ7" s="39">
        <v>1164.51</v>
      </c>
      <c r="BA7" s="39">
        <v>434.72</v>
      </c>
      <c r="BB7" s="39">
        <v>416.14</v>
      </c>
      <c r="BC7" s="39">
        <v>371.89</v>
      </c>
      <c r="BD7" s="39">
        <v>262.87</v>
      </c>
      <c r="BE7" s="39">
        <v>2986.75</v>
      </c>
      <c r="BF7" s="39">
        <v>2821.37</v>
      </c>
      <c r="BG7" s="39">
        <v>2684.16</v>
      </c>
      <c r="BH7" s="39">
        <v>2518.15</v>
      </c>
      <c r="BI7" s="39">
        <v>2368.4899999999998</v>
      </c>
      <c r="BJ7" s="39">
        <v>520.29999999999995</v>
      </c>
      <c r="BK7" s="39">
        <v>498.27</v>
      </c>
      <c r="BL7" s="39">
        <v>495.76</v>
      </c>
      <c r="BM7" s="39">
        <v>487.22</v>
      </c>
      <c r="BN7" s="39">
        <v>483.11</v>
      </c>
      <c r="BO7" s="39">
        <v>270.87</v>
      </c>
      <c r="BP7" s="39">
        <v>38.68</v>
      </c>
      <c r="BQ7" s="39">
        <v>40.97</v>
      </c>
      <c r="BR7" s="39">
        <v>42.59</v>
      </c>
      <c r="BS7" s="39">
        <v>41.17</v>
      </c>
      <c r="BT7" s="39">
        <v>42.75</v>
      </c>
      <c r="BU7" s="39">
        <v>90.69</v>
      </c>
      <c r="BV7" s="39">
        <v>90.64</v>
      </c>
      <c r="BW7" s="39">
        <v>93.66</v>
      </c>
      <c r="BX7" s="39">
        <v>92.76</v>
      </c>
      <c r="BY7" s="39">
        <v>93.28</v>
      </c>
      <c r="BZ7" s="39">
        <v>105.59</v>
      </c>
      <c r="CA7" s="39">
        <v>553.57000000000005</v>
      </c>
      <c r="CB7" s="39">
        <v>522.77</v>
      </c>
      <c r="CC7" s="39">
        <v>504.42</v>
      </c>
      <c r="CD7" s="39">
        <v>522.1</v>
      </c>
      <c r="CE7" s="39">
        <v>503.59</v>
      </c>
      <c r="CF7" s="39">
        <v>211.08</v>
      </c>
      <c r="CG7" s="39">
        <v>213.52</v>
      </c>
      <c r="CH7" s="39">
        <v>208.21</v>
      </c>
      <c r="CI7" s="39">
        <v>208.67</v>
      </c>
      <c r="CJ7" s="39">
        <v>208.29</v>
      </c>
      <c r="CK7" s="39">
        <v>163.27000000000001</v>
      </c>
      <c r="CL7" s="39">
        <v>49.76</v>
      </c>
      <c r="CM7" s="39">
        <v>50.13</v>
      </c>
      <c r="CN7" s="39">
        <v>50.63</v>
      </c>
      <c r="CO7" s="39">
        <v>50.52</v>
      </c>
      <c r="CP7" s="39">
        <v>50.42</v>
      </c>
      <c r="CQ7" s="39">
        <v>49.69</v>
      </c>
      <c r="CR7" s="39">
        <v>49.77</v>
      </c>
      <c r="CS7" s="39">
        <v>49.22</v>
      </c>
      <c r="CT7" s="39">
        <v>49.08</v>
      </c>
      <c r="CU7" s="39">
        <v>49.32</v>
      </c>
      <c r="CV7" s="39">
        <v>59.94</v>
      </c>
      <c r="CW7" s="39">
        <v>93.6</v>
      </c>
      <c r="CX7" s="39">
        <v>93.78</v>
      </c>
      <c r="CY7" s="39">
        <v>92.48</v>
      </c>
      <c r="CZ7" s="39">
        <v>93.28</v>
      </c>
      <c r="DA7" s="39">
        <v>93.81</v>
      </c>
      <c r="DB7" s="39">
        <v>80.010000000000005</v>
      </c>
      <c r="DC7" s="39">
        <v>79.98</v>
      </c>
      <c r="DD7" s="39">
        <v>79.48</v>
      </c>
      <c r="DE7" s="39">
        <v>79.3</v>
      </c>
      <c r="DF7" s="39">
        <v>79.34</v>
      </c>
      <c r="DG7" s="39">
        <v>90.22</v>
      </c>
      <c r="DH7" s="39">
        <v>18.440000000000001</v>
      </c>
      <c r="DI7" s="39">
        <v>19.899999999999999</v>
      </c>
      <c r="DJ7" s="39">
        <v>36.340000000000003</v>
      </c>
      <c r="DK7" s="39">
        <v>38.18</v>
      </c>
      <c r="DL7" s="39">
        <v>40.82</v>
      </c>
      <c r="DM7" s="39">
        <v>35.18</v>
      </c>
      <c r="DN7" s="39">
        <v>36.43</v>
      </c>
      <c r="DO7" s="39">
        <v>46.12</v>
      </c>
      <c r="DP7" s="39">
        <v>47.44</v>
      </c>
      <c r="DQ7" s="39">
        <v>48.3</v>
      </c>
      <c r="DR7" s="39">
        <v>47.91</v>
      </c>
      <c r="DS7" s="39">
        <v>0</v>
      </c>
      <c r="DT7" s="39">
        <v>0</v>
      </c>
      <c r="DU7" s="39">
        <v>0</v>
      </c>
      <c r="DV7" s="39">
        <v>0</v>
      </c>
      <c r="DW7" s="39">
        <v>0</v>
      </c>
      <c r="DX7" s="39">
        <v>8.41</v>
      </c>
      <c r="DY7" s="39">
        <v>8.7200000000000006</v>
      </c>
      <c r="DZ7" s="39">
        <v>9.86</v>
      </c>
      <c r="EA7" s="39">
        <v>11.16</v>
      </c>
      <c r="EB7" s="39">
        <v>12.43</v>
      </c>
      <c r="EC7" s="39">
        <v>15</v>
      </c>
      <c r="ED7" s="39">
        <v>7.0000000000000007E-2</v>
      </c>
      <c r="EE7" s="39">
        <v>0</v>
      </c>
      <c r="EF7" s="39">
        <v>0</v>
      </c>
      <c r="EG7" s="39">
        <v>0</v>
      </c>
      <c r="EH7" s="39">
        <v>0</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2018-01-31T04:51:14Z</cp:lastPrinted>
  <dcterms:created xsi:type="dcterms:W3CDTF">2017-12-25T01:25:57Z</dcterms:created>
  <dcterms:modified xsi:type="dcterms:W3CDTF">2018-02-20T07:44:25Z</dcterms:modified>
  <cp:category/>
</cp:coreProperties>
</file>