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P10" i="4"/>
  <c r="I10" i="4"/>
  <c r="AL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<sst xmlns="http://schemas.openxmlformats.org/spreadsheetml/2006/main" count="240" uniqueCount="126">
  <si>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</si>
  <si>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</si>
  <si>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</si>
  <si>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</si>
  <si>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</si>
  <si>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</si>
  <si>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</si>
  <si>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</si>
  <si>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</si>
  <si>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</si>
  <si>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</si>
  <si>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</si>
  <si>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</si>
  <si>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</si>
  <si>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</si>
  <si>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</si>
  <si>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</si>
  <si>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</si>
  <si>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</si>
  <si>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</si>
  <si>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</si>
  <si>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</si>
  <si>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</si>
  <si>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</si>
  <si>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</si>
  <si>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</si>
  <si>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</si>
  <si>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</si>
  <si>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</si>
  <si>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</si>
  <si>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</si>
  <si>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</si>
  <si>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</si>
  <si>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</si>
  <si>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</si>
  <si>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</si>
  <si>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</si>
  <si>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</si>
  <si>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</si>
  <si>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</si>
  <si>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</si>
  <si>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</si>
  <si>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</si>
  <si>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</si>
  <si>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</si>
  <si>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</si>
  <si>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</si>
  <si>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</si>
  <si>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</si>
  <si>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</si>
  <si>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</si>
  <si>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</si>
  <si>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</si>
  <si>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</si>
  <si>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</si>
  <si>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</si>
  <si>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</si>
  <si>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</si>
  <si>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</si>
  <si>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</si>
  <si>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</si>
  <si>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</si>
  <si>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</si>
  <si>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</si>
  <si>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</si>
  <si>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</si>
  <si>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</si>
  <si>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</si>
  <si>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</si>
  <si>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</si>
  <si>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</si>
  <si>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</si>
  <si>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</si>
  <si>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</si>
  <si>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</si>
  <si>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</si>
  <si>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</si>
  <si>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</si>
  <si>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</si>
  <si>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</si>
  <si>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</si>
  <si>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</si>
  <si>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</si>
  <si>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</si>
  <si>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</si>
  <si>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</si>
  <si>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</si>
  <si>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</si>
  <si>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</si>
  <si>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</si>
  <si>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</si>
  <si>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</si>
  <si>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</si>
  <si>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</si>
  <si>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</si>
  <si>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</si>
  <si>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</si>
  <si>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</si>
  <si>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</si>
  <si>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</si>
  <si>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</si>
  <si>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</si>
  <si>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</si>
  <si>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</si>
  <si>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</si>
  <si>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</si>
  <si>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</si>
  <si>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</si>
  <si>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</si>
  <si>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</si>
  <si>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芝山町</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</si>
  <si>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</si>
  <si>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</si>
  <si>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</si>
  <si>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</si>
  <si>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</si>
  <si>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</si>
  <si>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</si>
  <si>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</si>
  <si>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</si>
  <si>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</si>
  <si>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</si>
  <si>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供用開始年度が平成14年度及び平成17年度なので、目立った資産の老朽化は見られません。</t>
    <phoneticPr fontId="4"/>
  </si>
  <si>
    <t>　現状、管渠整備工事が終了し、維持管理主体の経営を行っています。
　今後、大幅な接続人口増加を見込むことが困難な中、処理施設等の更新が課題となります。
　支出の面で汚水処理費の削減等、収入の面では料金改定等を行うことにより、将来の施設の改築や経営改善を目指します。
　　</t>
    <rPh sb="1" eb="3">
      <t>ゲンジョウ</t>
    </rPh>
    <rPh sb="34" eb="36">
      <t>コンゴ</t>
    </rPh>
    <rPh sb="56" eb="57">
      <t>ナカ</t>
    </rPh>
    <phoneticPr fontId="4"/>
  </si>
  <si>
    <t>非設置</t>
    <rPh sb="0" eb="1">
      <t>ヒ</t>
    </rPh>
    <rPh sb="1" eb="3">
      <t>セッチ</t>
    </rPh>
    <phoneticPr fontId="4"/>
  </si>
  <si>
    <t>①収益的収支比率は100％と健全な経営であることを表しています。
④企業債残高対事業規模比率は類似団体と比較すると低い水準となり、償還額が減少しているため、年々改善されています。
⑤経費回収率は使用料金で回収すべき費用に対して、どの程度使用料金で賄えているか表しており、類似団体の平均より高い結果となっています。
⑥汚水処理原価は類似団体の平均値より低い結果となっています。。
⑦施設利用率は類似団体と比較して効率よく使用していることを示しています。
⑧水洗化率は類似団体と比較して高い水準にあります。水洗化率100%を目指し、水洗化を促します。</t>
    <rPh sb="14" eb="16">
      <t>ケンゼン</t>
    </rPh>
    <rPh sb="17" eb="19">
      <t>ケイエイ</t>
    </rPh>
    <rPh sb="25" eb="26">
      <t>アラワ</t>
    </rPh>
    <rPh sb="57" eb="58">
      <t>ヒク</t>
    </rPh>
    <rPh sb="65" eb="67">
      <t>ショウカン</t>
    </rPh>
    <rPh sb="67" eb="68">
      <t>ガク</t>
    </rPh>
    <rPh sb="69" eb="71">
      <t>ゲンショウ</t>
    </rPh>
    <rPh sb="140" eb="142">
      <t>ヘイキン</t>
    </rPh>
    <rPh sb="144" eb="145">
      <t>タカ</t>
    </rPh>
    <rPh sb="146" eb="148">
      <t>ケッカ</t>
    </rPh>
    <rPh sb="170" eb="173">
      <t>ヘイキンチ</t>
    </rPh>
    <rPh sb="175" eb="176">
      <t>ヒク</t>
    </rPh>
    <rPh sb="177" eb="179">
      <t>ケッカ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</si>
</sst>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E6-4FEB-AC37-1C7F16708AA7}"/>
            </c:ext>
          </c:extLst>
        </c:ser>
        <c:dLbls>
          <c:showLegendKey val="0"/>
          <c:showVal val="0"/>
          <c:showCatName val="0"/>
          <c:showSerName val="0"/>
          <c:showPercent val="0"/>
          <c:showBubbleSize val="0"/>
        </c:dLbls>
        <c:gapWidth val="150"/>
        <c:axId val="348826608"/>
        <c:axId val="3488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extLst>
            <c:ext xmlns:c16="http://schemas.microsoft.com/office/drawing/2014/chart" uri="{C3380CC4-5D6E-409C-BE32-E72D297353CC}">
              <c16:uniqueId val="{00000001-7DE6-4FEB-AC37-1C7F16708AA7}"/>
            </c:ext>
          </c:extLst>
        </c:ser>
        <c:dLbls>
          <c:showLegendKey val="0"/>
          <c:showVal val="0"/>
          <c:showCatName val="0"/>
          <c:showSerName val="0"/>
          <c:showPercent val="0"/>
          <c:showBubbleSize val="0"/>
        </c:dLbls>
        <c:marker val="1"/>
        <c:smooth val="0"/>
        <c:axId val="348826608"/>
        <c:axId val="348814112"/>
      </c:lineChart>
      <c:dateAx>
        <c:axId val="348826608"/>
        <c:scaling>
          <c:orientation val="minMax"/>
        </c:scaling>
        <c:delete val="1"/>
        <c:axPos val="b"/>
        <c:numFmt formatCode="ge" sourceLinked="1"/>
        <c:majorTickMark val="none"/>
        <c:minorTickMark val="none"/>
        <c:tickLblPos val="none"/>
        <c:crossAx val="348814112"/>
        <c:crosses val="autoZero"/>
        <c:auto val="1"/>
        <c:lblOffset val="100"/>
        <c:baseTimeUnit val="years"/>
      </c:dateAx>
      <c:valAx>
        <c:axId val="3488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82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56.59</c:v>
                </c:pt>
                <c:pt idx="1">
                  <c:v>55.62</c:v>
                </c:pt>
                <c:pt idx="2">
                  <c:v>54.26</c:v>
                </c:pt>
                <c:pt idx="3">
                  <c:v>52.71</c:v>
                </c:pt>
                <c:pt idx="4">
                  <c:v>52.13</c:v>
                </c:pt>
              </c:numCache>
            </c:numRef>
          </c:val>
          <c:extLst>
            <c:ext xmlns:c16="http://schemas.microsoft.com/office/drawing/2014/chart" uri="{C3380CC4-5D6E-409C-BE32-E72D297353CC}">
              <c16:uniqueId val="{00000000-4569-4653-9A71-B3E97D352F8B}"/>
            </c:ext>
          </c:extLst>
        </c:ser>
        <c:dLbls>
          <c:showLegendKey val="0"/>
          <c:showVal val="0"/>
          <c:showCatName val="0"/>
          <c:showSerName val="0"/>
          <c:showPercent val="0"/>
          <c:showBubbleSize val="0"/>
        </c:dLbls>
        <c:gapWidth val="150"/>
        <c:axId val="349031264"/>
        <c:axId val="34903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extLst>
            <c:ext xmlns:c16="http://schemas.microsoft.com/office/drawing/2014/chart" uri="{C3380CC4-5D6E-409C-BE32-E72D297353CC}">
              <c16:uniqueId val="{00000001-4569-4653-9A71-B3E97D352F8B}"/>
            </c:ext>
          </c:extLst>
        </c:ser>
        <c:dLbls>
          <c:showLegendKey val="0"/>
          <c:showVal val="0"/>
          <c:showCatName val="0"/>
          <c:showSerName val="0"/>
          <c:showPercent val="0"/>
          <c:showBubbleSize val="0"/>
        </c:dLbls>
        <c:marker val="1"/>
        <c:smooth val="0"/>
        <c:axId val="349031264"/>
        <c:axId val="349031656"/>
      </c:lineChart>
      <c:dateAx>
        <c:axId val="349031264"/>
        <c:scaling>
          <c:orientation val="minMax"/>
        </c:scaling>
        <c:delete val="1"/>
        <c:axPos val="b"/>
        <c:numFmt formatCode="ge" sourceLinked="1"/>
        <c:majorTickMark val="none"/>
        <c:minorTickMark val="none"/>
        <c:tickLblPos val="none"/>
        <c:crossAx val="349031656"/>
        <c:crosses val="autoZero"/>
        <c:auto val="1"/>
        <c:lblOffset val="100"/>
        <c:baseTimeUnit val="years"/>
      </c:dateAx>
      <c:valAx>
        <c:axId val="34903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0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90.19</c:v>
                </c:pt>
                <c:pt idx="1">
                  <c:v>91.8</c:v>
                </c:pt>
                <c:pt idx="2">
                  <c:v>90.79</c:v>
                </c:pt>
                <c:pt idx="3">
                  <c:v>92.09</c:v>
                </c:pt>
                <c:pt idx="4">
                  <c:v>92.43</c:v>
                </c:pt>
              </c:numCache>
            </c:numRef>
          </c:val>
          <c:extLst>
            <c:ext xmlns:c16="http://schemas.microsoft.com/office/drawing/2014/chart" uri="{C3380CC4-5D6E-409C-BE32-E72D297353CC}">
              <c16:uniqueId val="{00000000-31D8-4EB6-86E3-8EFDB6F311EF}"/>
            </c:ext>
          </c:extLst>
        </c:ser>
        <c:dLbls>
          <c:showLegendKey val="0"/>
          <c:showVal val="0"/>
          <c:showCatName val="0"/>
          <c:showSerName val="0"/>
          <c:showPercent val="0"/>
          <c:showBubbleSize val="0"/>
        </c:dLbls>
        <c:gapWidth val="150"/>
        <c:axId val="349032832"/>
        <c:axId val="34903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extLst>
            <c:ext xmlns:c16="http://schemas.microsoft.com/office/drawing/2014/chart" uri="{C3380CC4-5D6E-409C-BE32-E72D297353CC}">
              <c16:uniqueId val="{00000001-31D8-4EB6-86E3-8EFDB6F311EF}"/>
            </c:ext>
          </c:extLst>
        </c:ser>
        <c:dLbls>
          <c:showLegendKey val="0"/>
          <c:showVal val="0"/>
          <c:showCatName val="0"/>
          <c:showSerName val="0"/>
          <c:showPercent val="0"/>
          <c:showBubbleSize val="0"/>
        </c:dLbls>
        <c:marker val="1"/>
        <c:smooth val="0"/>
        <c:axId val="349032832"/>
        <c:axId val="349033224"/>
      </c:lineChart>
      <c:dateAx>
        <c:axId val="349032832"/>
        <c:scaling>
          <c:orientation val="minMax"/>
        </c:scaling>
        <c:delete val="1"/>
        <c:axPos val="b"/>
        <c:numFmt formatCode="ge" sourceLinked="1"/>
        <c:majorTickMark val="none"/>
        <c:minorTickMark val="none"/>
        <c:tickLblPos val="none"/>
        <c:crossAx val="349033224"/>
        <c:crosses val="autoZero"/>
        <c:auto val="1"/>
        <c:lblOffset val="100"/>
        <c:baseTimeUnit val="years"/>
      </c:dateAx>
      <c:valAx>
        <c:axId val="34903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0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52</c:v>
                </c:pt>
                <c:pt idx="1">
                  <c:v>48.8</c:v>
                </c:pt>
                <c:pt idx="2">
                  <c:v>55.88</c:v>
                </c:pt>
                <c:pt idx="3">
                  <c:v>53.51</c:v>
                </c:pt>
                <c:pt idx="4">
                  <c:v>100</c:v>
                </c:pt>
              </c:numCache>
            </c:numRef>
          </c:val>
          <c:extLst>
            <c:ext xmlns:c16="http://schemas.microsoft.com/office/drawing/2014/chart" uri="{C3380CC4-5D6E-409C-BE32-E72D297353CC}">
              <c16:uniqueId val="{00000000-7F6D-43EB-852F-A065A7C86101}"/>
            </c:ext>
          </c:extLst>
        </c:ser>
        <c:dLbls>
          <c:showLegendKey val="0"/>
          <c:showVal val="0"/>
          <c:showCatName val="0"/>
          <c:showSerName val="0"/>
          <c:showPercent val="0"/>
          <c:showBubbleSize val="0"/>
        </c:dLbls>
        <c:gapWidth val="150"/>
        <c:axId val="348313576"/>
        <c:axId val="34831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6D-43EB-852F-A065A7C86101}"/>
            </c:ext>
          </c:extLst>
        </c:ser>
        <c:dLbls>
          <c:showLegendKey val="0"/>
          <c:showVal val="0"/>
          <c:showCatName val="0"/>
          <c:showSerName val="0"/>
          <c:showPercent val="0"/>
          <c:showBubbleSize val="0"/>
        </c:dLbls>
        <c:marker val="1"/>
        <c:smooth val="0"/>
        <c:axId val="348313576"/>
        <c:axId val="348313960"/>
      </c:lineChart>
      <c:dateAx>
        <c:axId val="348313576"/>
        <c:scaling>
          <c:orientation val="minMax"/>
        </c:scaling>
        <c:delete val="1"/>
        <c:axPos val="b"/>
        <c:numFmt formatCode="ge" sourceLinked="1"/>
        <c:majorTickMark val="none"/>
        <c:minorTickMark val="none"/>
        <c:tickLblPos val="none"/>
        <c:crossAx val="348313960"/>
        <c:crosses val="autoZero"/>
        <c:auto val="1"/>
        <c:lblOffset val="100"/>
        <c:baseTimeUnit val="years"/>
      </c:dateAx>
      <c:valAx>
        <c:axId val="34831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31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88-4672-9E1D-897BE7A5AB6A}"/>
            </c:ext>
          </c:extLst>
        </c:ser>
        <c:dLbls>
          <c:showLegendKey val="0"/>
          <c:showVal val="0"/>
          <c:showCatName val="0"/>
          <c:showSerName val="0"/>
          <c:showPercent val="0"/>
          <c:showBubbleSize val="0"/>
        </c:dLbls>
        <c:gapWidth val="150"/>
        <c:axId val="348351912"/>
        <c:axId val="34836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88-4672-9E1D-897BE7A5AB6A}"/>
            </c:ext>
          </c:extLst>
        </c:ser>
        <c:dLbls>
          <c:showLegendKey val="0"/>
          <c:showVal val="0"/>
          <c:showCatName val="0"/>
          <c:showSerName val="0"/>
          <c:showPercent val="0"/>
          <c:showBubbleSize val="0"/>
        </c:dLbls>
        <c:marker val="1"/>
        <c:smooth val="0"/>
        <c:axId val="348351912"/>
        <c:axId val="348360488"/>
      </c:lineChart>
      <c:dateAx>
        <c:axId val="348351912"/>
        <c:scaling>
          <c:orientation val="minMax"/>
        </c:scaling>
        <c:delete val="1"/>
        <c:axPos val="b"/>
        <c:numFmt formatCode="ge" sourceLinked="1"/>
        <c:majorTickMark val="none"/>
        <c:minorTickMark val="none"/>
        <c:tickLblPos val="none"/>
        <c:crossAx val="348360488"/>
        <c:crosses val="autoZero"/>
        <c:auto val="1"/>
        <c:lblOffset val="100"/>
        <c:baseTimeUnit val="years"/>
      </c:dateAx>
      <c:valAx>
        <c:axId val="34836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35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D9-4CE5-AD90-CE91EFE54945}"/>
            </c:ext>
          </c:extLst>
        </c:ser>
        <c:dLbls>
          <c:showLegendKey val="0"/>
          <c:showVal val="0"/>
          <c:showCatName val="0"/>
          <c:showSerName val="0"/>
          <c:showPercent val="0"/>
          <c:showBubbleSize val="0"/>
        </c:dLbls>
        <c:gapWidth val="150"/>
        <c:axId val="348291064"/>
        <c:axId val="3483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D9-4CE5-AD90-CE91EFE54945}"/>
            </c:ext>
          </c:extLst>
        </c:ser>
        <c:dLbls>
          <c:showLegendKey val="0"/>
          <c:showVal val="0"/>
          <c:showCatName val="0"/>
          <c:showSerName val="0"/>
          <c:showPercent val="0"/>
          <c:showBubbleSize val="0"/>
        </c:dLbls>
        <c:marker val="1"/>
        <c:smooth val="0"/>
        <c:axId val="348291064"/>
        <c:axId val="348344160"/>
      </c:lineChart>
      <c:dateAx>
        <c:axId val="348291064"/>
        <c:scaling>
          <c:orientation val="minMax"/>
        </c:scaling>
        <c:delete val="1"/>
        <c:axPos val="b"/>
        <c:numFmt formatCode="ge" sourceLinked="1"/>
        <c:majorTickMark val="none"/>
        <c:minorTickMark val="none"/>
        <c:tickLblPos val="none"/>
        <c:crossAx val="348344160"/>
        <c:crosses val="autoZero"/>
        <c:auto val="1"/>
        <c:lblOffset val="100"/>
        <c:baseTimeUnit val="years"/>
      </c:dateAx>
      <c:valAx>
        <c:axId val="3483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29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E1-4458-AB0C-F1E21A38DC57}"/>
            </c:ext>
          </c:extLst>
        </c:ser>
        <c:dLbls>
          <c:showLegendKey val="0"/>
          <c:showVal val="0"/>
          <c:showCatName val="0"/>
          <c:showSerName val="0"/>
          <c:showPercent val="0"/>
          <c:showBubbleSize val="0"/>
        </c:dLbls>
        <c:gapWidth val="150"/>
        <c:axId val="348409376"/>
        <c:axId val="34840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E1-4458-AB0C-F1E21A38DC57}"/>
            </c:ext>
          </c:extLst>
        </c:ser>
        <c:dLbls>
          <c:showLegendKey val="0"/>
          <c:showVal val="0"/>
          <c:showCatName val="0"/>
          <c:showSerName val="0"/>
          <c:showPercent val="0"/>
          <c:showBubbleSize val="0"/>
        </c:dLbls>
        <c:marker val="1"/>
        <c:smooth val="0"/>
        <c:axId val="348409376"/>
        <c:axId val="348409768"/>
      </c:lineChart>
      <c:dateAx>
        <c:axId val="348409376"/>
        <c:scaling>
          <c:orientation val="minMax"/>
        </c:scaling>
        <c:delete val="1"/>
        <c:axPos val="b"/>
        <c:numFmt formatCode="ge" sourceLinked="1"/>
        <c:majorTickMark val="none"/>
        <c:minorTickMark val="none"/>
        <c:tickLblPos val="none"/>
        <c:crossAx val="348409768"/>
        <c:crosses val="autoZero"/>
        <c:auto val="1"/>
        <c:lblOffset val="100"/>
        <c:baseTimeUnit val="years"/>
      </c:dateAx>
      <c:valAx>
        <c:axId val="34840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4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6F-41D2-B57D-6835F127C412}"/>
            </c:ext>
          </c:extLst>
        </c:ser>
        <c:dLbls>
          <c:showLegendKey val="0"/>
          <c:showVal val="0"/>
          <c:showCatName val="0"/>
          <c:showSerName val="0"/>
          <c:showPercent val="0"/>
          <c:showBubbleSize val="0"/>
        </c:dLbls>
        <c:gapWidth val="150"/>
        <c:axId val="348410944"/>
        <c:axId val="34841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6F-41D2-B57D-6835F127C412}"/>
            </c:ext>
          </c:extLst>
        </c:ser>
        <c:dLbls>
          <c:showLegendKey val="0"/>
          <c:showVal val="0"/>
          <c:showCatName val="0"/>
          <c:showSerName val="0"/>
          <c:showPercent val="0"/>
          <c:showBubbleSize val="0"/>
        </c:dLbls>
        <c:marker val="1"/>
        <c:smooth val="0"/>
        <c:axId val="348410944"/>
        <c:axId val="348411336"/>
      </c:lineChart>
      <c:dateAx>
        <c:axId val="348410944"/>
        <c:scaling>
          <c:orientation val="minMax"/>
        </c:scaling>
        <c:delete val="1"/>
        <c:axPos val="b"/>
        <c:numFmt formatCode="ge" sourceLinked="1"/>
        <c:majorTickMark val="none"/>
        <c:minorTickMark val="none"/>
        <c:tickLblPos val="none"/>
        <c:crossAx val="348411336"/>
        <c:crosses val="autoZero"/>
        <c:auto val="1"/>
        <c:lblOffset val="100"/>
        <c:baseTimeUnit val="years"/>
      </c:dateAx>
      <c:valAx>
        <c:axId val="34841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4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1973.68</c:v>
                </c:pt>
                <c:pt idx="1">
                  <c:v>1799.01</c:v>
                </c:pt>
                <c:pt idx="2">
                  <c:v>1556.24</c:v>
                </c:pt>
                <c:pt idx="3">
                  <c:v>1336.74</c:v>
                </c:pt>
                <c:pt idx="4">
                  <c:v>824.08</c:v>
                </c:pt>
              </c:numCache>
            </c:numRef>
          </c:val>
          <c:extLst>
            <c:ext xmlns:c16="http://schemas.microsoft.com/office/drawing/2014/chart" uri="{C3380CC4-5D6E-409C-BE32-E72D297353CC}">
              <c16:uniqueId val="{00000000-D202-4D52-8EC4-A28B77CBD142}"/>
            </c:ext>
          </c:extLst>
        </c:ser>
        <c:dLbls>
          <c:showLegendKey val="0"/>
          <c:showVal val="0"/>
          <c:showCatName val="0"/>
          <c:showSerName val="0"/>
          <c:showPercent val="0"/>
          <c:showBubbleSize val="0"/>
        </c:dLbls>
        <c:gapWidth val="150"/>
        <c:axId val="348912640"/>
        <c:axId val="34891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extLst>
            <c:ext xmlns:c16="http://schemas.microsoft.com/office/drawing/2014/chart" uri="{C3380CC4-5D6E-409C-BE32-E72D297353CC}">
              <c16:uniqueId val="{00000001-D202-4D52-8EC4-A28B77CBD142}"/>
            </c:ext>
          </c:extLst>
        </c:ser>
        <c:dLbls>
          <c:showLegendKey val="0"/>
          <c:showVal val="0"/>
          <c:showCatName val="0"/>
          <c:showSerName val="0"/>
          <c:showPercent val="0"/>
          <c:showBubbleSize val="0"/>
        </c:dLbls>
        <c:marker val="1"/>
        <c:smooth val="0"/>
        <c:axId val="348912640"/>
        <c:axId val="348913032"/>
      </c:lineChart>
      <c:dateAx>
        <c:axId val="348912640"/>
        <c:scaling>
          <c:orientation val="minMax"/>
        </c:scaling>
        <c:delete val="1"/>
        <c:axPos val="b"/>
        <c:numFmt formatCode="ge" sourceLinked="1"/>
        <c:majorTickMark val="none"/>
        <c:minorTickMark val="none"/>
        <c:tickLblPos val="none"/>
        <c:crossAx val="348913032"/>
        <c:crosses val="autoZero"/>
        <c:auto val="1"/>
        <c:lblOffset val="100"/>
        <c:baseTimeUnit val="years"/>
      </c:dateAx>
      <c:valAx>
        <c:axId val="34891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9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29.65</c:v>
                </c:pt>
                <c:pt idx="1">
                  <c:v>29.76</c:v>
                </c:pt>
                <c:pt idx="2">
                  <c:v>28.88</c:v>
                </c:pt>
                <c:pt idx="3">
                  <c:v>28.65</c:v>
                </c:pt>
                <c:pt idx="4">
                  <c:v>93.92</c:v>
                </c:pt>
              </c:numCache>
            </c:numRef>
          </c:val>
          <c:extLst>
            <c:ext xmlns:c16="http://schemas.microsoft.com/office/drawing/2014/chart" uri="{C3380CC4-5D6E-409C-BE32-E72D297353CC}">
              <c16:uniqueId val="{00000000-AABB-43F9-8CDB-8FA51ECAFE07}"/>
            </c:ext>
          </c:extLst>
        </c:ser>
        <c:dLbls>
          <c:showLegendKey val="0"/>
          <c:showVal val="0"/>
          <c:showCatName val="0"/>
          <c:showSerName val="0"/>
          <c:showPercent val="0"/>
          <c:showBubbleSize val="0"/>
        </c:dLbls>
        <c:gapWidth val="150"/>
        <c:axId val="348914208"/>
        <c:axId val="34891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extLst>
            <c:ext xmlns:c16="http://schemas.microsoft.com/office/drawing/2014/chart" uri="{C3380CC4-5D6E-409C-BE32-E72D297353CC}">
              <c16:uniqueId val="{00000001-AABB-43F9-8CDB-8FA51ECAFE07}"/>
            </c:ext>
          </c:extLst>
        </c:ser>
        <c:dLbls>
          <c:showLegendKey val="0"/>
          <c:showVal val="0"/>
          <c:showCatName val="0"/>
          <c:showSerName val="0"/>
          <c:showPercent val="0"/>
          <c:showBubbleSize val="0"/>
        </c:dLbls>
        <c:marker val="1"/>
        <c:smooth val="0"/>
        <c:axId val="348914208"/>
        <c:axId val="348914600"/>
      </c:lineChart>
      <c:dateAx>
        <c:axId val="348914208"/>
        <c:scaling>
          <c:orientation val="minMax"/>
        </c:scaling>
        <c:delete val="1"/>
        <c:axPos val="b"/>
        <c:numFmt formatCode="ge" sourceLinked="1"/>
        <c:majorTickMark val="none"/>
        <c:minorTickMark val="none"/>
        <c:tickLblPos val="none"/>
        <c:crossAx val="348914600"/>
        <c:crosses val="autoZero"/>
        <c:auto val="1"/>
        <c:lblOffset val="100"/>
        <c:baseTimeUnit val="years"/>
      </c:dateAx>
      <c:valAx>
        <c:axId val="34891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9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445.77</c:v>
                </c:pt>
                <c:pt idx="1">
                  <c:v>445.32</c:v>
                </c:pt>
                <c:pt idx="2">
                  <c:v>471.8</c:v>
                </c:pt>
                <c:pt idx="3">
                  <c:v>481.15</c:v>
                </c:pt>
                <c:pt idx="4">
                  <c:v>148.25</c:v>
                </c:pt>
              </c:numCache>
            </c:numRef>
          </c:val>
          <c:extLst>
            <c:ext xmlns:c16="http://schemas.microsoft.com/office/drawing/2014/chart" uri="{C3380CC4-5D6E-409C-BE32-E72D297353CC}">
              <c16:uniqueId val="{00000000-1EBD-4694-87F1-81116F08BF02}"/>
            </c:ext>
          </c:extLst>
        </c:ser>
        <c:dLbls>
          <c:showLegendKey val="0"/>
          <c:showVal val="0"/>
          <c:showCatName val="0"/>
          <c:showSerName val="0"/>
          <c:showPercent val="0"/>
          <c:showBubbleSize val="0"/>
        </c:dLbls>
        <c:gapWidth val="150"/>
        <c:axId val="348915776"/>
        <c:axId val="34891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extLst>
            <c:ext xmlns:c16="http://schemas.microsoft.com/office/drawing/2014/chart" uri="{C3380CC4-5D6E-409C-BE32-E72D297353CC}">
              <c16:uniqueId val="{00000001-1EBD-4694-87F1-81116F08BF02}"/>
            </c:ext>
          </c:extLst>
        </c:ser>
        <c:dLbls>
          <c:showLegendKey val="0"/>
          <c:showVal val="0"/>
          <c:showCatName val="0"/>
          <c:showSerName val="0"/>
          <c:showPercent val="0"/>
          <c:showBubbleSize val="0"/>
        </c:dLbls>
        <c:marker val="1"/>
        <c:smooth val="0"/>
        <c:axId val="348915776"/>
        <c:axId val="348916168"/>
      </c:lineChart>
      <c:dateAx>
        <c:axId val="348915776"/>
        <c:scaling>
          <c:orientation val="minMax"/>
        </c:scaling>
        <c:delete val="1"/>
        <c:axPos val="b"/>
        <c:numFmt formatCode="ge" sourceLinked="1"/>
        <c:majorTickMark val="none"/>
        <c:minorTickMark val="none"/>
        <c:tickLblPos val="none"/>
        <c:crossAx val="348916168"/>
        <c:crosses val="autoZero"/>
        <c:auto val="1"/>
        <c:lblOffset val="100"/>
        <c:baseTimeUnit val="years"/>
      </c:dateAx>
      <c:valAx>
        <c:axId val="34891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9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芝山町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
        <v>124</v>
      </c>
      <c r="AE8" s="49"/>
      <c r="AF8" s="49"/>
      <c r="AG8" s="49"/>
      <c r="AH8" s="49"/>
      <c r="AI8" s="49"/>
      <c r="AJ8" s="49"/>
      <c r="AK8" s="4"/>
      <c r="AL8" s="50">
        <f>データ!S6</f>
        <v>7507</v>
      </c>
      <c r="AM8" s="50"/>
      <c r="AN8" s="50"/>
      <c r="AO8" s="50"/>
      <c r="AP8" s="50"/>
      <c r="AQ8" s="50"/>
      <c r="AR8" s="50"/>
      <c r="AS8" s="50"/>
      <c r="AT8" s="45">
        <f>データ!T6</f>
        <v>43.24</v>
      </c>
      <c r="AU8" s="45"/>
      <c r="AV8" s="45"/>
      <c r="AW8" s="45"/>
      <c r="AX8" s="45"/>
      <c r="AY8" s="45"/>
      <c r="AZ8" s="45"/>
      <c r="BA8" s="45"/>
      <c r="BB8" s="45">
        <f>データ!U6</f>
        <v>173.61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13.95</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1044</v>
      </c>
      <c r="AM10" s="50"/>
      <c r="AN10" s="50"/>
      <c r="AO10" s="50"/>
      <c r="AP10" s="50"/>
      <c r="AQ10" s="50"/>
      <c r="AR10" s="50"/>
      <c r="AS10" s="50"/>
      <c r="AT10" s="45">
        <f>データ!W6</f>
        <v>0.62</v>
      </c>
      <c r="AU10" s="45"/>
      <c r="AV10" s="45"/>
      <c r="AW10" s="45"/>
      <c r="AX10" s="45"/>
      <c r="AY10" s="45"/>
      <c r="AZ10" s="45"/>
      <c r="BA10" s="45"/>
      <c r="BB10" s="45">
        <f>データ!X6</f>
        <v>1683.87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124095</v>
      </c>
      <c r="D6" s="33">
        <f t="shared" si="3"/>
        <v>47</v>
      </c>
      <c r="E6" s="33">
        <f t="shared" si="3"/>
        <v>17</v>
      </c>
      <c r="F6" s="33">
        <f t="shared" si="3"/>
        <v>5</v>
      </c>
      <c r="G6" s="33">
        <f t="shared" si="3"/>
        <v>0</v>
      </c>
      <c r="H6" s="33" t="str">
        <f t="shared" si="3"/>
        <v>千葉県　芝山町</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13.95</v>
      </c>
      <c r="Q6" s="34">
        <f t="shared" si="3"/>
        <v>100</v>
      </c>
      <c r="R6" s="34">
        <f t="shared" si="3"/>
        <v>3780</v>
      </c>
      <c r="S6" s="34">
        <f t="shared" si="3"/>
        <v>7507</v>
      </c>
      <c r="T6" s="34">
        <f t="shared" si="3"/>
        <v>43.24</v>
      </c>
      <c r="U6" s="34">
        <f t="shared" si="3"/>
        <v>173.61</v>
      </c>
      <c r="V6" s="34">
        <f t="shared" si="3"/>
        <v>1044</v>
      </c>
      <c r="W6" s="34">
        <f t="shared" si="3"/>
        <v>0.62</v>
      </c>
      <c r="X6" s="34">
        <f t="shared" si="3"/>
        <v>1683.87</v>
      </c>
      <c r="Y6" s="35">
        <f>IF(Y7="",NA(),Y7)</f>
        <v>52</v>
      </c>
      <c r="Z6" s="35">
        <f t="shared" ref="Z6:AH6" si="4">IF(Z7="",NA(),Z7)</f>
        <v>48.8</v>
      </c>
      <c r="AA6" s="35">
        <f t="shared" si="4"/>
        <v>55.88</v>
      </c>
      <c r="AB6" s="35">
        <f t="shared" si="4"/>
        <v>53.51</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1973.68</v>
      </c>
      <c r="BG6" s="35">
        <f t="shared" ref="BG6:BO6" si="7">IF(BG7="",NA(),BG7)</f>
        <v>1799.01</v>
      </c>
      <c r="BH6" s="35">
        <f t="shared" si="7"/>
        <v>1556.24</v>
      </c>
      <c r="BI6" s="35">
        <f t="shared" si="7"/>
        <v>1336.74</v>
      </c>
      <c r="BJ6" s="35">
        <f t="shared" si="7"/>
        <v>824.08</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29.65</v>
      </c>
      <c r="BR6" s="35">
        <f t="shared" ref="BR6:BZ6" si="8">IF(BR7="",NA(),BR7)</f>
        <v>29.76</v>
      </c>
      <c r="BS6" s="35">
        <f t="shared" si="8"/>
        <v>28.88</v>
      </c>
      <c r="BT6" s="35">
        <f t="shared" si="8"/>
        <v>28.65</v>
      </c>
      <c r="BU6" s="35">
        <f t="shared" si="8"/>
        <v>93.92</v>
      </c>
      <c r="BV6" s="35">
        <f t="shared" si="8"/>
        <v>42.48</v>
      </c>
      <c r="BW6" s="35">
        <f t="shared" si="8"/>
        <v>41.04</v>
      </c>
      <c r="BX6" s="35">
        <f t="shared" si="8"/>
        <v>41.08</v>
      </c>
      <c r="BY6" s="35">
        <f t="shared" si="8"/>
        <v>41.34</v>
      </c>
      <c r="BZ6" s="35">
        <f t="shared" si="8"/>
        <v>40.06</v>
      </c>
      <c r="CA6" s="34" t="str">
        <f>IF(CA7="","",IF(CA7="-","【-】","【"&amp;SUBSTITUTE(TEXT(CA7,"#,##0.00"),"-","△")&amp;"】"))</f>
        <v>【55.73】</v>
      </c>
      <c r="CB6" s="35">
        <f>IF(CB7="",NA(),CB7)</f>
        <v>445.77</v>
      </c>
      <c r="CC6" s="35">
        <f t="shared" ref="CC6:CK6" si="9">IF(CC7="",NA(),CC7)</f>
        <v>445.32</v>
      </c>
      <c r="CD6" s="35">
        <f t="shared" si="9"/>
        <v>471.8</v>
      </c>
      <c r="CE6" s="35">
        <f t="shared" si="9"/>
        <v>481.15</v>
      </c>
      <c r="CF6" s="35">
        <f t="shared" si="9"/>
        <v>148.25</v>
      </c>
      <c r="CG6" s="35">
        <f t="shared" si="9"/>
        <v>343.8</v>
      </c>
      <c r="CH6" s="35">
        <f t="shared" si="9"/>
        <v>357.08</v>
      </c>
      <c r="CI6" s="35">
        <f t="shared" si="9"/>
        <v>378.08</v>
      </c>
      <c r="CJ6" s="35">
        <f t="shared" si="9"/>
        <v>357.49</v>
      </c>
      <c r="CK6" s="35">
        <f t="shared" si="9"/>
        <v>355.22</v>
      </c>
      <c r="CL6" s="34" t="str">
        <f>IF(CL7="","",IF(CL7="-","【-】","【"&amp;SUBSTITUTE(TEXT(CL7,"#,##0.00"),"-","△")&amp;"】"))</f>
        <v>【276.78】</v>
      </c>
      <c r="CM6" s="35">
        <f>IF(CM7="",NA(),CM7)</f>
        <v>56.59</v>
      </c>
      <c r="CN6" s="35">
        <f t="shared" ref="CN6:CV6" si="10">IF(CN7="",NA(),CN7)</f>
        <v>55.62</v>
      </c>
      <c r="CO6" s="35">
        <f t="shared" si="10"/>
        <v>54.26</v>
      </c>
      <c r="CP6" s="35">
        <f t="shared" si="10"/>
        <v>52.71</v>
      </c>
      <c r="CQ6" s="35">
        <f t="shared" si="10"/>
        <v>52.13</v>
      </c>
      <c r="CR6" s="35">
        <f t="shared" si="10"/>
        <v>46.06</v>
      </c>
      <c r="CS6" s="35">
        <f t="shared" si="10"/>
        <v>45.95</v>
      </c>
      <c r="CT6" s="35">
        <f t="shared" si="10"/>
        <v>44.69</v>
      </c>
      <c r="CU6" s="35">
        <f t="shared" si="10"/>
        <v>44.69</v>
      </c>
      <c r="CV6" s="35">
        <f t="shared" si="10"/>
        <v>42.84</v>
      </c>
      <c r="CW6" s="34" t="str">
        <f>IF(CW7="","",IF(CW7="-","【-】","【"&amp;SUBSTITUTE(TEXT(CW7,"#,##0.00"),"-","△")&amp;"】"))</f>
        <v>【59.15】</v>
      </c>
      <c r="CX6" s="35">
        <f>IF(CX7="",NA(),CX7)</f>
        <v>90.19</v>
      </c>
      <c r="CY6" s="35">
        <f t="shared" ref="CY6:DG6" si="11">IF(CY7="",NA(),CY7)</f>
        <v>91.8</v>
      </c>
      <c r="CZ6" s="35">
        <f t="shared" si="11"/>
        <v>90.79</v>
      </c>
      <c r="DA6" s="35">
        <f t="shared" si="11"/>
        <v>92.09</v>
      </c>
      <c r="DB6" s="35">
        <f t="shared" si="11"/>
        <v>92.43</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x14ac:dyDescent="0.15">
      <c r="A7" s="28"/>
      <c r="B7" s="37">
        <v>2016</v>
      </c>
      <c r="C7" s="37">
        <v>124095</v>
      </c>
      <c r="D7" s="37">
        <v>47</v>
      </c>
      <c r="E7" s="37">
        <v>17</v>
      </c>
      <c r="F7" s="37">
        <v>5</v>
      </c>
      <c r="G7" s="37">
        <v>0</v>
      </c>
      <c r="H7" s="37" t="s">
        <v>110</v>
      </c>
      <c r="I7" s="37" t="s">
        <v>111</v>
      </c>
      <c r="J7" s="37" t="s">
        <v>112</v>
      </c>
      <c r="K7" s="37" t="s">
        <v>113</v>
      </c>
      <c r="L7" s="37" t="s">
        <v>114</v>
      </c>
      <c r="M7" s="37"/>
      <c r="N7" s="38" t="s">
        <v>115</v>
      </c>
      <c r="O7" s="38" t="s">
        <v>116</v>
      </c>
      <c r="P7" s="38">
        <v>13.95</v>
      </c>
      <c r="Q7" s="38">
        <v>100</v>
      </c>
      <c r="R7" s="38">
        <v>3780</v>
      </c>
      <c r="S7" s="38">
        <v>7507</v>
      </c>
      <c r="T7" s="38">
        <v>43.24</v>
      </c>
      <c r="U7" s="38">
        <v>173.61</v>
      </c>
      <c r="V7" s="38">
        <v>1044</v>
      </c>
      <c r="W7" s="38">
        <v>0.62</v>
      </c>
      <c r="X7" s="38">
        <v>1683.87</v>
      </c>
      <c r="Y7" s="38">
        <v>52</v>
      </c>
      <c r="Z7" s="38">
        <v>48.8</v>
      </c>
      <c r="AA7" s="38">
        <v>55.88</v>
      </c>
      <c r="AB7" s="38">
        <v>53.51</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1973.68</v>
      </c>
      <c r="BG7" s="38">
        <v>1799.01</v>
      </c>
      <c r="BH7" s="38">
        <v>1556.24</v>
      </c>
      <c r="BI7" s="38">
        <v>1336.74</v>
      </c>
      <c r="BJ7" s="38">
        <v>824.08</v>
      </c>
      <c r="BK7" s="38">
        <v>1144.05</v>
      </c>
      <c r="BL7" s="38">
        <v>1117.1099999999999</v>
      </c>
      <c r="BM7" s="38">
        <v>1161.05</v>
      </c>
      <c r="BN7" s="38">
        <v>979.89</v>
      </c>
      <c r="BO7" s="38">
        <v>1051.43</v>
      </c>
      <c r="BP7" s="38">
        <v>914.53</v>
      </c>
      <c r="BQ7" s="38">
        <v>29.65</v>
      </c>
      <c r="BR7" s="38">
        <v>29.76</v>
      </c>
      <c r="BS7" s="38">
        <v>28.88</v>
      </c>
      <c r="BT7" s="38">
        <v>28.65</v>
      </c>
      <c r="BU7" s="38">
        <v>93.92</v>
      </c>
      <c r="BV7" s="38">
        <v>42.48</v>
      </c>
      <c r="BW7" s="38">
        <v>41.04</v>
      </c>
      <c r="BX7" s="38">
        <v>41.08</v>
      </c>
      <c r="BY7" s="38">
        <v>41.34</v>
      </c>
      <c r="BZ7" s="38">
        <v>40.06</v>
      </c>
      <c r="CA7" s="38">
        <v>55.73</v>
      </c>
      <c r="CB7" s="38">
        <v>445.77</v>
      </c>
      <c r="CC7" s="38">
        <v>445.32</v>
      </c>
      <c r="CD7" s="38">
        <v>471.8</v>
      </c>
      <c r="CE7" s="38">
        <v>481.15</v>
      </c>
      <c r="CF7" s="38">
        <v>148.25</v>
      </c>
      <c r="CG7" s="38">
        <v>343.8</v>
      </c>
      <c r="CH7" s="38">
        <v>357.08</v>
      </c>
      <c r="CI7" s="38">
        <v>378.08</v>
      </c>
      <c r="CJ7" s="38">
        <v>357.49</v>
      </c>
      <c r="CK7" s="38">
        <v>355.22</v>
      </c>
      <c r="CL7" s="38">
        <v>276.77999999999997</v>
      </c>
      <c r="CM7" s="38">
        <v>56.59</v>
      </c>
      <c r="CN7" s="38">
        <v>55.62</v>
      </c>
      <c r="CO7" s="38">
        <v>54.26</v>
      </c>
      <c r="CP7" s="38">
        <v>52.71</v>
      </c>
      <c r="CQ7" s="38">
        <v>52.13</v>
      </c>
      <c r="CR7" s="38">
        <v>46.06</v>
      </c>
      <c r="CS7" s="38">
        <v>45.95</v>
      </c>
      <c r="CT7" s="38">
        <v>44.69</v>
      </c>
      <c r="CU7" s="38">
        <v>44.69</v>
      </c>
      <c r="CV7" s="38">
        <v>42.84</v>
      </c>
      <c r="CW7" s="38">
        <v>59.15</v>
      </c>
      <c r="CX7" s="38">
        <v>90.19</v>
      </c>
      <c r="CY7" s="38">
        <v>91.8</v>
      </c>
      <c r="CZ7" s="38">
        <v>90.79</v>
      </c>
      <c r="DA7" s="38">
        <v>92.09</v>
      </c>
      <c r="DB7" s="38">
        <v>92.43</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2017-12-25T02:27:43Z</dcterms:created>
  <dcterms:modified xsi:type="dcterms:W3CDTF">2018-02-20T07:52:29Z</dcterms:modified>
  <cp:category/>
</cp:coreProperties>
</file>