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75" windowWidth="14940" windowHeight="78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P10" i="4"/>
  <c r="I10" i="4"/>
  <c r="B10"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<sst xmlns="http://schemas.openxmlformats.org/spreadsheetml/2006/main" count="240" uniqueCount="125">
  <si>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</si>
  <si>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</si>
  <si>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</si>
  <si>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</si>
  <si>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</si>
  <si>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</si>
  <si>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</si>
  <si>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</si>
  <si>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</si>
  <si>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</si>
  <si>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</si>
  <si>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</si>
  <si>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</si>
  <si>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</si>
  <si>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</si>
  <si>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</si>
  <si>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</si>
  <si>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</si>
  <si>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</si>
  <si>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</si>
  <si>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</si>
  <si>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</si>
  <si>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</si>
  <si>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</si>
  <si>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</si>
  <si>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</si>
  <si>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</si>
  <si>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</si>
  <si>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</si>
  <si>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</si>
  <si>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</si>
  <si>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</si>
  <si>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</si>
  <si>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</si>
  <si>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</si>
  <si>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</si>
  <si>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</si>
  <si>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</si>
  <si>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</si>
  <si>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</si>
  <si>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</si>
  <si>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</si>
  <si>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</si>
  <si>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</si>
  <si>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</si>
  <si>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</si>
  <si>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</si>
  <si>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</si>
  <si>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</si>
  <si>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</si>
  <si>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</si>
  <si>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</si>
  <si>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</si>
  <si>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</si>
  <si>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</si>
  <si>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</si>
  <si>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</si>
  <si>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</si>
  <si>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</si>
  <si>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</si>
  <si>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</si>
  <si>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</si>
  <si>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</si>
  <si>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</si>
  <si>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</si>
  <si>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</si>
  <si>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</si>
  <si>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</si>
  <si>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</si>
  <si>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</si>
  <si>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</si>
  <si>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</si>
  <si>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</si>
  <si>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</si>
  <si>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</si>
  <si>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</si>
  <si>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</si>
  <si>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</si>
  <si>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</si>
  <si>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</si>
  <si>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</si>
  <si>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</si>
  <si>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</si>
  <si>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</si>
  <si>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</si>
  <si>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</si>
  <si>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</si>
  <si>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</si>
  <si>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</si>
  <si>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</si>
  <si>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</si>
  <si>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</si>
  <si>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</si>
  <si>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</si>
  <si>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</si>
  <si>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</si>
  <si>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</si>
  <si>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</si>
  <si>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</si>
  <si>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</si>
  <si>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</si>
  <si>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</si>
  <si>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</si>
  <si>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</si>
  <si>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</si>
  <si>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</si>
  <si>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</si>
  <si>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</si>
  <si>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</si>
  <si>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長生村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</si>
  <si>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</si>
  <si>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</si>
  <si>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</si>
  <si>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</si>
  <si>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</si>
  <si>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</si>
  <si>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</si>
  <si>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</si>
  <si>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</si>
  <si>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</si>
  <si>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</si>
  <si>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終末処理場（長生浄化センター）は、平成９年の供用開始より２０年が経過し、機械設備等の老朽化と地域特性の塩害による腐食が発生しています。
このため村では長寿命化計画を策定し、施設の重要度別に修繕計画を策定し平成２７年度から平成３１年度までの５ヶ年をかけて改築・更新工事を実施します。
なお、管渠についてはマンホールポンプ場の水中ポンプが絶縁不良を起こし機能低下を招く事象が頻発しているところから順次交換工事を実施しています。</t>
    <rPh sb="0" eb="2">
      <t>シュウマツ</t>
    </rPh>
    <rPh sb="2" eb="5">
      <t>ショリジョウ</t>
    </rPh>
    <rPh sb="6" eb="8">
      <t>チョウセイ</t>
    </rPh>
    <rPh sb="8" eb="10">
      <t>ジョウカ</t>
    </rPh>
    <rPh sb="17" eb="19">
      <t>ヘイセイ</t>
    </rPh>
    <rPh sb="20" eb="21">
      <t>ネン</t>
    </rPh>
    <rPh sb="22" eb="24">
      <t>キョウヨウ</t>
    </rPh>
    <rPh sb="24" eb="26">
      <t>カイシ</t>
    </rPh>
    <rPh sb="30" eb="31">
      <t>ネン</t>
    </rPh>
    <rPh sb="32" eb="34">
      <t>ケイカ</t>
    </rPh>
    <rPh sb="36" eb="38">
      <t>キカイ</t>
    </rPh>
    <rPh sb="38" eb="40">
      <t>セツビ</t>
    </rPh>
    <rPh sb="40" eb="41">
      <t>トウ</t>
    </rPh>
    <rPh sb="42" eb="45">
      <t>ロウキュウカ</t>
    </rPh>
    <rPh sb="46" eb="48">
      <t>チイキ</t>
    </rPh>
    <rPh sb="48" eb="50">
      <t>トクセイ</t>
    </rPh>
    <rPh sb="51" eb="53">
      <t>エンガイ</t>
    </rPh>
    <rPh sb="56" eb="58">
      <t>フショク</t>
    </rPh>
    <rPh sb="59" eb="61">
      <t>ハッセイ</t>
    </rPh>
    <rPh sb="72" eb="73">
      <t>ムラ</t>
    </rPh>
    <rPh sb="75" eb="76">
      <t>チョウ</t>
    </rPh>
    <rPh sb="76" eb="79">
      <t>ジュミョウカ</t>
    </rPh>
    <rPh sb="79" eb="81">
      <t>ケイカク</t>
    </rPh>
    <rPh sb="82" eb="84">
      <t>サクテイ</t>
    </rPh>
    <rPh sb="86" eb="88">
      <t>シセツ</t>
    </rPh>
    <rPh sb="89" eb="92">
      <t>ジュウヨウド</t>
    </rPh>
    <rPh sb="92" eb="93">
      <t>ベツ</t>
    </rPh>
    <rPh sb="94" eb="96">
      <t>シュウゼン</t>
    </rPh>
    <rPh sb="96" eb="98">
      <t>ケイカク</t>
    </rPh>
    <rPh sb="99" eb="101">
      <t>サクテイ</t>
    </rPh>
    <rPh sb="102" eb="104">
      <t>ヘイセイ</t>
    </rPh>
    <rPh sb="106" eb="108">
      <t>ネンド</t>
    </rPh>
    <rPh sb="110" eb="112">
      <t>ヘイセイ</t>
    </rPh>
    <rPh sb="114" eb="116">
      <t>ネンド</t>
    </rPh>
    <rPh sb="121" eb="122">
      <t>ネン</t>
    </rPh>
    <rPh sb="126" eb="128">
      <t>カイチク</t>
    </rPh>
    <rPh sb="129" eb="131">
      <t>コウシン</t>
    </rPh>
    <rPh sb="131" eb="133">
      <t>コウジ</t>
    </rPh>
    <rPh sb="134" eb="136">
      <t>ジッシ</t>
    </rPh>
    <rPh sb="144" eb="146">
      <t>カンキョ</t>
    </rPh>
    <rPh sb="159" eb="160">
      <t>ジョウ</t>
    </rPh>
    <rPh sb="161" eb="163">
      <t>スイチュウ</t>
    </rPh>
    <rPh sb="167" eb="169">
      <t>ゼツエン</t>
    </rPh>
    <rPh sb="169" eb="171">
      <t>フリョウ</t>
    </rPh>
    <rPh sb="172" eb="173">
      <t>オ</t>
    </rPh>
    <rPh sb="175" eb="177">
      <t>キノウ</t>
    </rPh>
    <rPh sb="177" eb="179">
      <t>テイカ</t>
    </rPh>
    <rPh sb="180" eb="181">
      <t>マネ</t>
    </rPh>
    <rPh sb="182" eb="184">
      <t>ジショウ</t>
    </rPh>
    <rPh sb="185" eb="187">
      <t>ヒンパツ</t>
    </rPh>
    <rPh sb="196" eb="198">
      <t>ジュンジ</t>
    </rPh>
    <rPh sb="198" eb="200">
      <t>コウカン</t>
    </rPh>
    <rPh sb="200" eb="202">
      <t>コウジ</t>
    </rPh>
    <rPh sb="203" eb="205">
      <t>ジッシ</t>
    </rPh>
    <phoneticPr fontId="4"/>
  </si>
  <si>
    <t>使用水量については、人口減少、節水型社会への移行等により減少傾向にあり、今後もその傾向が続くものと想定されます。また、費用については、施設の修繕や機械設備の交換、企業債償還金についてもしばらく高水準で続く見込みとなっております。
また前述のとおり、本村は多額の事業費を短期間に集中的にかけて面整備を実施している途中であるが、最近頻発している機械設備の故障また今後想定される管渠等の老朽化対策が図れるよう、収入面においては経営の根幹となる使用料収入について十分検討していく必要があります。また、支出面においては施設整備の選択と集中、工事コストの縮減、事業規模の縮小や事業内容の精査を行い、事業費及び起債額を減らせるよう計画を策定し実施していきます。行政サービス水準の低下を招かないように事業の安定的な運営に努めていきます。</t>
    <rPh sb="117" eb="119">
      <t>ゼンジュツ</t>
    </rPh>
    <rPh sb="124" eb="126">
      <t>ホンソン</t>
    </rPh>
    <rPh sb="127" eb="129">
      <t>タガク</t>
    </rPh>
    <rPh sb="130" eb="132">
      <t>ジギョウ</t>
    </rPh>
    <rPh sb="132" eb="133">
      <t>ヒ</t>
    </rPh>
    <rPh sb="134" eb="137">
      <t>タンキカン</t>
    </rPh>
    <rPh sb="138" eb="140">
      <t>シュウチュウ</t>
    </rPh>
    <rPh sb="140" eb="141">
      <t>テキ</t>
    </rPh>
    <rPh sb="145" eb="146">
      <t>メン</t>
    </rPh>
    <rPh sb="146" eb="148">
      <t>セイビ</t>
    </rPh>
    <rPh sb="149" eb="151">
      <t>ジッシ</t>
    </rPh>
    <rPh sb="155" eb="157">
      <t>トチュウ</t>
    </rPh>
    <rPh sb="162" eb="164">
      <t>サイキン</t>
    </rPh>
    <rPh sb="164" eb="166">
      <t>ヒンパツ</t>
    </rPh>
    <rPh sb="170" eb="172">
      <t>キカイ</t>
    </rPh>
    <rPh sb="172" eb="174">
      <t>セツビ</t>
    </rPh>
    <rPh sb="175" eb="177">
      <t>コショウ</t>
    </rPh>
    <rPh sb="179" eb="181">
      <t>コンゴ</t>
    </rPh>
    <rPh sb="181" eb="183">
      <t>ソウテイ</t>
    </rPh>
    <rPh sb="186" eb="188">
      <t>カンキョ</t>
    </rPh>
    <rPh sb="188" eb="189">
      <t>トウ</t>
    </rPh>
    <rPh sb="190" eb="193">
      <t>ロウキュウカ</t>
    </rPh>
    <rPh sb="193" eb="195">
      <t>タイサク</t>
    </rPh>
    <rPh sb="196" eb="197">
      <t>ハカ</t>
    </rPh>
    <rPh sb="202" eb="204">
      <t>シュウニュウ</t>
    </rPh>
    <rPh sb="204" eb="205">
      <t>メン</t>
    </rPh>
    <rPh sb="210" eb="212">
      <t>ケイエイ</t>
    </rPh>
    <rPh sb="213" eb="215">
      <t>コンカン</t>
    </rPh>
    <rPh sb="218" eb="221">
      <t>シヨウリョウ</t>
    </rPh>
    <rPh sb="221" eb="223">
      <t>シュウニュウ</t>
    </rPh>
    <rPh sb="227" eb="229">
      <t>ジュウブン</t>
    </rPh>
    <rPh sb="229" eb="231">
      <t>ケントウ</t>
    </rPh>
    <rPh sb="235" eb="237">
      <t>ヒツヨウ</t>
    </rPh>
    <rPh sb="246" eb="248">
      <t>シシュツ</t>
    </rPh>
    <rPh sb="248" eb="249">
      <t>メン</t>
    </rPh>
    <rPh sb="254" eb="256">
      <t>シセツ</t>
    </rPh>
    <rPh sb="256" eb="258">
      <t>セイビ</t>
    </rPh>
    <rPh sb="259" eb="261">
      <t>センタク</t>
    </rPh>
    <rPh sb="262" eb="264">
      <t>シュウチュウ</t>
    </rPh>
    <rPh sb="265" eb="267">
      <t>コウジ</t>
    </rPh>
    <rPh sb="271" eb="273">
      <t>シュクゲン</t>
    </rPh>
    <rPh sb="274" eb="276">
      <t>ジギョウ</t>
    </rPh>
    <rPh sb="276" eb="278">
      <t>キボ</t>
    </rPh>
    <rPh sb="279" eb="281">
      <t>シュクショウ</t>
    </rPh>
    <rPh sb="282" eb="284">
      <t>ジギョウ</t>
    </rPh>
    <rPh sb="284" eb="286">
      <t>ナイヨウ</t>
    </rPh>
    <rPh sb="287" eb="289">
      <t>セイサ</t>
    </rPh>
    <rPh sb="290" eb="291">
      <t>オコナ</t>
    </rPh>
    <rPh sb="293" eb="295">
      <t>ジギョウ</t>
    </rPh>
    <rPh sb="295" eb="296">
      <t>ヒ</t>
    </rPh>
    <rPh sb="296" eb="297">
      <t>オヨ</t>
    </rPh>
    <rPh sb="298" eb="300">
      <t>キサイ</t>
    </rPh>
    <rPh sb="300" eb="301">
      <t>ガク</t>
    </rPh>
    <rPh sb="302" eb="303">
      <t>ヘ</t>
    </rPh>
    <rPh sb="308" eb="310">
      <t>ケイカク</t>
    </rPh>
    <rPh sb="311" eb="313">
      <t>サクテイ</t>
    </rPh>
    <rPh sb="314" eb="316">
      <t>ジッシ</t>
    </rPh>
    <rPh sb="323" eb="325">
      <t>ギョウセイ</t>
    </rPh>
    <rPh sb="329" eb="331">
      <t>スイジュン</t>
    </rPh>
    <rPh sb="332" eb="334">
      <t>テイカ</t>
    </rPh>
    <rPh sb="335" eb="336">
      <t>マネ</t>
    </rPh>
    <rPh sb="342" eb="344">
      <t>ジギョウ</t>
    </rPh>
    <rPh sb="345" eb="348">
      <t>アンテイテキ</t>
    </rPh>
    <rPh sb="349" eb="351">
      <t>ウンエイ</t>
    </rPh>
    <rPh sb="352" eb="353">
      <t>ツト</t>
    </rPh>
    <phoneticPr fontId="4"/>
  </si>
  <si>
    <t xml:space="preserve">本村の下水道事業は整備の途中で、面整備を推進するために短期間に多額の事業費をかけたため企業債残高が高い状況にあり企業債償還金が経営を圧迫する大きな要因となっています。
集計方法をH28年度に下水道事業を公共下水道事業と特定環境保全公共下水道に分けたため数値は各々の按分数値となっています。
①収益的収支比率
単年度収支が大幅な赤字で、しかも収支比率が年々減少しており経営改善が急務であります。改善策としては接続率推進に向けた努力、また使用料及び計画区域の見直し等抜本的な改革が急務です。
④企業債残高対事業規模比率
類似団体に比較し突出して高い数値を示しており投資規模が過大であるが整備を選択集中して実施しているためであります。
⑤経費回収率
類似団体に比較し３割弱と著しく低く、処理にかかる費用を賄えていません。接続率が低く、また使用料収入が少額で適正ではないことを示しています。
⑥汚水処理原価
類似団体と比較し３倍程度高く、今後は投資効率を考慮し計画を見直していく必要があります。
⑦施設利用率
最大水量に対応できるよう整備されていることから、６割程度で推移しています。
⑧水洗化率
引き続き水洗化率向上の取組を進めます。
</t>
    <rPh sb="0" eb="2">
      <t>ホンソン</t>
    </rPh>
    <rPh sb="3" eb="5">
      <t>ゲスイ</t>
    </rPh>
    <rPh sb="5" eb="6">
      <t>ドウ</t>
    </rPh>
    <rPh sb="6" eb="8">
      <t>ジギョウ</t>
    </rPh>
    <rPh sb="9" eb="11">
      <t>セイビ</t>
    </rPh>
    <rPh sb="12" eb="14">
      <t>トチュウ</t>
    </rPh>
    <rPh sb="16" eb="17">
      <t>メン</t>
    </rPh>
    <rPh sb="17" eb="19">
      <t>セイビ</t>
    </rPh>
    <rPh sb="20" eb="22">
      <t>スイシン</t>
    </rPh>
    <rPh sb="27" eb="30">
      <t>タンキカン</t>
    </rPh>
    <rPh sb="31" eb="33">
      <t>タガク</t>
    </rPh>
    <rPh sb="34" eb="36">
      <t>ジギョウ</t>
    </rPh>
    <rPh sb="36" eb="37">
      <t>ヒ</t>
    </rPh>
    <rPh sb="43" eb="45">
      <t>キギョウ</t>
    </rPh>
    <rPh sb="45" eb="46">
      <t>サイ</t>
    </rPh>
    <rPh sb="46" eb="47">
      <t>ザン</t>
    </rPh>
    <rPh sb="47" eb="48">
      <t>タカ</t>
    </rPh>
    <rPh sb="49" eb="50">
      <t>タカ</t>
    </rPh>
    <rPh sb="51" eb="53">
      <t>ジョウキョウ</t>
    </rPh>
    <rPh sb="56" eb="58">
      <t>キギョウ</t>
    </rPh>
    <rPh sb="58" eb="59">
      <t>サイ</t>
    </rPh>
    <rPh sb="59" eb="62">
      <t>ショウカンキン</t>
    </rPh>
    <rPh sb="63" eb="65">
      <t>ケイエイ</t>
    </rPh>
    <rPh sb="66" eb="68">
      <t>アッパク</t>
    </rPh>
    <rPh sb="70" eb="71">
      <t>オオ</t>
    </rPh>
    <rPh sb="73" eb="75">
      <t>ヨウイン</t>
    </rPh>
    <rPh sb="84" eb="86">
      <t>シュウケイ</t>
    </rPh>
    <rPh sb="86" eb="88">
      <t>ホウホウ</t>
    </rPh>
    <rPh sb="92" eb="94">
      <t>ネンド</t>
    </rPh>
    <rPh sb="95" eb="97">
      <t>ゲスイ</t>
    </rPh>
    <rPh sb="97" eb="98">
      <t>ドウ</t>
    </rPh>
    <rPh sb="98" eb="100">
      <t>ジギョウ</t>
    </rPh>
    <rPh sb="101" eb="103">
      <t>コウキョウ</t>
    </rPh>
    <rPh sb="103" eb="105">
      <t>ゲスイ</t>
    </rPh>
    <rPh sb="105" eb="106">
      <t>ドウ</t>
    </rPh>
    <rPh sb="106" eb="108">
      <t>ジギョウ</t>
    </rPh>
    <rPh sb="109" eb="111">
      <t>トクテイ</t>
    </rPh>
    <rPh sb="111" eb="113">
      <t>カンキョウ</t>
    </rPh>
    <rPh sb="113" eb="115">
      <t>ホゼン</t>
    </rPh>
    <rPh sb="115" eb="117">
      <t>コウキョウ</t>
    </rPh>
    <rPh sb="117" eb="120">
      <t>ゲスイドウ</t>
    </rPh>
    <rPh sb="121" eb="122">
      <t>ワ</t>
    </rPh>
    <rPh sb="126" eb="128">
      <t>スウチ</t>
    </rPh>
    <rPh sb="129" eb="131">
      <t>オノオノ</t>
    </rPh>
    <rPh sb="132" eb="134">
      <t>アンブン</t>
    </rPh>
    <rPh sb="134" eb="136">
      <t>スウチ</t>
    </rPh>
    <rPh sb="146" eb="149">
      <t>シュウエキテキ</t>
    </rPh>
    <rPh sb="149" eb="151">
      <t>シュウシ</t>
    </rPh>
    <rPh sb="151" eb="153">
      <t>ヒリツ</t>
    </rPh>
    <rPh sb="154" eb="157">
      <t>タンネンド</t>
    </rPh>
    <rPh sb="157" eb="159">
      <t>シュウシ</t>
    </rPh>
    <rPh sb="160" eb="162">
      <t>オオハバ</t>
    </rPh>
    <rPh sb="163" eb="165">
      <t>アカジ</t>
    </rPh>
    <rPh sb="170" eb="172">
      <t>シュウシ</t>
    </rPh>
    <rPh sb="172" eb="174">
      <t>ヒリツ</t>
    </rPh>
    <rPh sb="175" eb="177">
      <t>ネンネン</t>
    </rPh>
    <rPh sb="177" eb="179">
      <t>ゲンショウ</t>
    </rPh>
    <rPh sb="183" eb="185">
      <t>ケイエイ</t>
    </rPh>
    <rPh sb="185" eb="187">
      <t>カイゼン</t>
    </rPh>
    <rPh sb="188" eb="190">
      <t>キュウム</t>
    </rPh>
    <rPh sb="196" eb="198">
      <t>カイゼン</t>
    </rPh>
    <rPh sb="198" eb="199">
      <t>サク</t>
    </rPh>
    <rPh sb="203" eb="205">
      <t>セツゾク</t>
    </rPh>
    <rPh sb="205" eb="206">
      <t>リツ</t>
    </rPh>
    <rPh sb="206" eb="208">
      <t>スイシン</t>
    </rPh>
    <rPh sb="209" eb="210">
      <t>ム</t>
    </rPh>
    <rPh sb="212" eb="214">
      <t>ドリョク</t>
    </rPh>
    <rPh sb="217" eb="220">
      <t>シヨウリョウ</t>
    </rPh>
    <rPh sb="220" eb="221">
      <t>オヨ</t>
    </rPh>
    <rPh sb="222" eb="224">
      <t>ケイカク</t>
    </rPh>
    <rPh sb="224" eb="226">
      <t>クイキ</t>
    </rPh>
    <rPh sb="227" eb="229">
      <t>ミナオ</t>
    </rPh>
    <rPh sb="230" eb="231">
      <t>トウ</t>
    </rPh>
    <rPh sb="231" eb="233">
      <t>バッポン</t>
    </rPh>
    <rPh sb="233" eb="234">
      <t>テキ</t>
    </rPh>
    <rPh sb="235" eb="237">
      <t>カイカク</t>
    </rPh>
    <rPh sb="238" eb="240">
      <t>キュウム</t>
    </rPh>
    <rPh sb="245" eb="247">
      <t>キギョウ</t>
    </rPh>
    <rPh sb="247" eb="248">
      <t>サイ</t>
    </rPh>
    <rPh sb="248" eb="250">
      <t>ザンダカ</t>
    </rPh>
    <rPh sb="250" eb="251">
      <t>タイ</t>
    </rPh>
    <rPh sb="251" eb="253">
      <t>ジギョウ</t>
    </rPh>
    <rPh sb="253" eb="255">
      <t>キボ</t>
    </rPh>
    <rPh sb="255" eb="257">
      <t>ヒリツ</t>
    </rPh>
    <rPh sb="258" eb="260">
      <t>ルイジ</t>
    </rPh>
    <rPh sb="260" eb="262">
      <t>ダンタイ</t>
    </rPh>
    <rPh sb="263" eb="265">
      <t>ヒカク</t>
    </rPh>
    <rPh sb="266" eb="268">
      <t>トッシュツ</t>
    </rPh>
    <rPh sb="270" eb="271">
      <t>タカ</t>
    </rPh>
    <rPh sb="272" eb="274">
      <t>スウチ</t>
    </rPh>
    <rPh sb="275" eb="276">
      <t>シメ</t>
    </rPh>
    <rPh sb="280" eb="282">
      <t>トウシ</t>
    </rPh>
    <rPh sb="282" eb="284">
      <t>キボ</t>
    </rPh>
    <rPh sb="285" eb="287">
      <t>カダイ</t>
    </rPh>
    <rPh sb="291" eb="293">
      <t>セイビ</t>
    </rPh>
    <rPh sb="294" eb="296">
      <t>センタク</t>
    </rPh>
    <rPh sb="296" eb="298">
      <t>シュウチュウ</t>
    </rPh>
    <rPh sb="300" eb="302">
      <t>ジッシ</t>
    </rPh>
    <rPh sb="316" eb="318">
      <t>ケイヒ</t>
    </rPh>
    <rPh sb="318" eb="320">
      <t>カイシュウ</t>
    </rPh>
    <rPh sb="320" eb="321">
      <t>リツ</t>
    </rPh>
    <rPh sb="322" eb="324">
      <t>ルイジ</t>
    </rPh>
    <rPh sb="324" eb="326">
      <t>ダンタイ</t>
    </rPh>
    <rPh sb="327" eb="329">
      <t>ヒカク</t>
    </rPh>
    <rPh sb="331" eb="332">
      <t>ワリ</t>
    </rPh>
    <rPh sb="332" eb="333">
      <t>ジャク</t>
    </rPh>
    <rPh sb="334" eb="335">
      <t>イチジル</t>
    </rPh>
    <rPh sb="337" eb="338">
      <t>ヒク</t>
    </rPh>
    <rPh sb="340" eb="342">
      <t>ショリ</t>
    </rPh>
    <rPh sb="346" eb="348">
      <t>ヒヨウ</t>
    </rPh>
    <rPh sb="349" eb="350">
      <t>マカナ</t>
    </rPh>
    <rPh sb="357" eb="359">
      <t>セツゾク</t>
    </rPh>
    <rPh sb="359" eb="360">
      <t>リツ</t>
    </rPh>
    <rPh sb="361" eb="362">
      <t>ヒク</t>
    </rPh>
    <rPh sb="366" eb="369">
      <t>シヨウリョウ</t>
    </rPh>
    <rPh sb="369" eb="371">
      <t>シュウニュウ</t>
    </rPh>
    <rPh sb="372" eb="374">
      <t>ショウガク</t>
    </rPh>
    <rPh sb="375" eb="377">
      <t>テキセイ</t>
    </rPh>
    <rPh sb="384" eb="385">
      <t>シメ</t>
    </rPh>
    <rPh sb="393" eb="395">
      <t>オスイ</t>
    </rPh>
    <rPh sb="395" eb="397">
      <t>ショリ</t>
    </rPh>
    <rPh sb="397" eb="399">
      <t>ゲンカ</t>
    </rPh>
    <rPh sb="400" eb="402">
      <t>ルイジ</t>
    </rPh>
    <rPh sb="402" eb="404">
      <t>ダンタイ</t>
    </rPh>
    <rPh sb="405" eb="407">
      <t>ヒカク</t>
    </rPh>
    <rPh sb="409" eb="410">
      <t>バイ</t>
    </rPh>
    <rPh sb="410" eb="412">
      <t>テイド</t>
    </rPh>
    <rPh sb="412" eb="413">
      <t>タカ</t>
    </rPh>
    <rPh sb="415" eb="417">
      <t>コンゴ</t>
    </rPh>
    <rPh sb="418" eb="420">
      <t>トウシ</t>
    </rPh>
    <rPh sb="420" eb="422">
      <t>コウリツ</t>
    </rPh>
    <rPh sb="423" eb="425">
      <t>コウリョ</t>
    </rPh>
    <rPh sb="426" eb="428">
      <t>ケイカク</t>
    </rPh>
    <rPh sb="429" eb="431">
      <t>ミナオ</t>
    </rPh>
    <rPh sb="435" eb="437">
      <t>ヒツヨウ</t>
    </rPh>
    <rPh sb="445" eb="447">
      <t>シセツ</t>
    </rPh>
    <rPh sb="447" eb="450">
      <t>リヨウリツ</t>
    </rPh>
    <rPh sb="451" eb="453">
      <t>サイダイ</t>
    </rPh>
    <rPh sb="453" eb="455">
      <t>スイリョウ</t>
    </rPh>
    <rPh sb="456" eb="458">
      <t>タイオウ</t>
    </rPh>
    <rPh sb="463" eb="465">
      <t>セイビ</t>
    </rPh>
    <rPh sb="476" eb="477">
      <t>ワリ</t>
    </rPh>
    <rPh sb="477" eb="479">
      <t>テイド</t>
    </rPh>
    <rPh sb="480" eb="482">
      <t>スイイ</t>
    </rPh>
    <rPh sb="490" eb="493">
      <t>スイセンカ</t>
    </rPh>
    <rPh sb="493" eb="494">
      <t>リツ</t>
    </rPh>
    <rPh sb="495" eb="496">
      <t>ヒ</t>
    </rPh>
    <rPh sb="497" eb="498">
      <t>ツヅ</t>
    </rPh>
    <rPh sb="499" eb="502">
      <t>スイセンカ</t>
    </rPh>
    <rPh sb="502" eb="503">
      <t>リツ</t>
    </rPh>
    <rPh sb="503" eb="505">
      <t>コウジョウ</t>
    </rPh>
    <rPh sb="506" eb="508">
      <t>トリクミ</t>
    </rPh>
    <rPh sb="509" eb="510">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</si>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</sst>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59-4960-9402-6BD0876CD311}"/>
            </c:ext>
          </c:extLst>
        </c:ser>
        <c:dLbls>
          <c:showLegendKey val="0"/>
          <c:showVal val="0"/>
          <c:showCatName val="0"/>
          <c:showSerName val="0"/>
          <c:showPercent val="0"/>
          <c:showBubbleSize val="0"/>
        </c:dLbls>
        <c:gapWidth val="150"/>
        <c:axId val="88560384"/>
        <c:axId val="885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B559-4960-9402-6BD0876CD311}"/>
            </c:ext>
          </c:extLst>
        </c:ser>
        <c:dLbls>
          <c:showLegendKey val="0"/>
          <c:showVal val="0"/>
          <c:showCatName val="0"/>
          <c:showSerName val="0"/>
          <c:showPercent val="0"/>
          <c:showBubbleSize val="0"/>
        </c:dLbls>
        <c:marker val="1"/>
        <c:smooth val="0"/>
        <c:axId val="88560384"/>
        <c:axId val="88562304"/>
      </c:lineChart>
      <c:dateAx>
        <c:axId val="88560384"/>
        <c:scaling>
          <c:orientation val="minMax"/>
        </c:scaling>
        <c:delete val="1"/>
        <c:axPos val="b"/>
        <c:numFmt formatCode="ge" sourceLinked="1"/>
        <c:majorTickMark val="none"/>
        <c:minorTickMark val="none"/>
        <c:tickLblPos val="none"/>
        <c:crossAx val="88562304"/>
        <c:crosses val="autoZero"/>
        <c:auto val="1"/>
        <c:lblOffset val="100"/>
        <c:baseTimeUnit val="years"/>
      </c:dateAx>
      <c:valAx>
        <c:axId val="885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46.36</c:v>
                </c:pt>
                <c:pt idx="1">
                  <c:v>47.14</c:v>
                </c:pt>
                <c:pt idx="2">
                  <c:v>46.6</c:v>
                </c:pt>
                <c:pt idx="3">
                  <c:v>52.38</c:v>
                </c:pt>
                <c:pt idx="4">
                  <c:v>57.11</c:v>
                </c:pt>
              </c:numCache>
            </c:numRef>
          </c:val>
          <c:extLst>
            <c:ext xmlns:c16="http://schemas.microsoft.com/office/drawing/2014/chart" uri="{C3380CC4-5D6E-409C-BE32-E72D297353CC}">
              <c16:uniqueId val="{00000000-4818-4B24-BC2A-2B4F0EAA9329}"/>
            </c:ext>
          </c:extLst>
        </c:ser>
        <c:dLbls>
          <c:showLegendKey val="0"/>
          <c:showVal val="0"/>
          <c:showCatName val="0"/>
          <c:showSerName val="0"/>
          <c:showPercent val="0"/>
          <c:showBubbleSize val="0"/>
        </c:dLbls>
        <c:gapWidth val="150"/>
        <c:axId val="90096768"/>
        <c:axId val="90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4818-4B24-BC2A-2B4F0EAA9329}"/>
            </c:ext>
          </c:extLst>
        </c:ser>
        <c:dLbls>
          <c:showLegendKey val="0"/>
          <c:showVal val="0"/>
          <c:showCatName val="0"/>
          <c:showSerName val="0"/>
          <c:showPercent val="0"/>
          <c:showBubbleSize val="0"/>
        </c:dLbls>
        <c:marker val="1"/>
        <c:smooth val="0"/>
        <c:axId val="90096768"/>
        <c:axId val="90098688"/>
      </c:lineChart>
      <c:dateAx>
        <c:axId val="90096768"/>
        <c:scaling>
          <c:orientation val="minMax"/>
        </c:scaling>
        <c:delete val="1"/>
        <c:axPos val="b"/>
        <c:numFmt formatCode="ge" sourceLinked="1"/>
        <c:majorTickMark val="none"/>
        <c:minorTickMark val="none"/>
        <c:tickLblPos val="none"/>
        <c:crossAx val="90098688"/>
        <c:crosses val="autoZero"/>
        <c:auto val="1"/>
        <c:lblOffset val="100"/>
        <c:baseTimeUnit val="years"/>
      </c:dateAx>
      <c:valAx>
        <c:axId val="90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72.45</c:v>
                </c:pt>
                <c:pt idx="1">
                  <c:v>73.28</c:v>
                </c:pt>
                <c:pt idx="2">
                  <c:v>75.41</c:v>
                </c:pt>
                <c:pt idx="3">
                  <c:v>75.52</c:v>
                </c:pt>
                <c:pt idx="4">
                  <c:v>77.69</c:v>
                </c:pt>
              </c:numCache>
            </c:numRef>
          </c:val>
          <c:extLst>
            <c:ext xmlns:c16="http://schemas.microsoft.com/office/drawing/2014/chart" uri="{C3380CC4-5D6E-409C-BE32-E72D297353CC}">
              <c16:uniqueId val="{00000000-32E5-4DA5-BBF4-7630388717E1}"/>
            </c:ext>
          </c:extLst>
        </c:ser>
        <c:dLbls>
          <c:showLegendKey val="0"/>
          <c:showVal val="0"/>
          <c:showCatName val="0"/>
          <c:showSerName val="0"/>
          <c:showPercent val="0"/>
          <c:showBubbleSize val="0"/>
        </c:dLbls>
        <c:gapWidth val="150"/>
        <c:axId val="90133248"/>
        <c:axId val="90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32E5-4DA5-BBF4-7630388717E1}"/>
            </c:ext>
          </c:extLst>
        </c:ser>
        <c:dLbls>
          <c:showLegendKey val="0"/>
          <c:showVal val="0"/>
          <c:showCatName val="0"/>
          <c:showSerName val="0"/>
          <c:showPercent val="0"/>
          <c:showBubbleSize val="0"/>
        </c:dLbls>
        <c:marker val="1"/>
        <c:smooth val="0"/>
        <c:axId val="90133248"/>
        <c:axId val="90135168"/>
      </c:lineChart>
      <c:dateAx>
        <c:axId val="90133248"/>
        <c:scaling>
          <c:orientation val="minMax"/>
        </c:scaling>
        <c:delete val="1"/>
        <c:axPos val="b"/>
        <c:numFmt formatCode="ge" sourceLinked="1"/>
        <c:majorTickMark val="none"/>
        <c:minorTickMark val="none"/>
        <c:tickLblPos val="none"/>
        <c:crossAx val="90135168"/>
        <c:crosses val="autoZero"/>
        <c:auto val="1"/>
        <c:lblOffset val="100"/>
        <c:baseTimeUnit val="years"/>
      </c:dateAx>
      <c:valAx>
        <c:axId val="90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50.13</c:v>
                </c:pt>
                <c:pt idx="1">
                  <c:v>46.75</c:v>
                </c:pt>
                <c:pt idx="2">
                  <c:v>45.24</c:v>
                </c:pt>
                <c:pt idx="3">
                  <c:v>41.89</c:v>
                </c:pt>
                <c:pt idx="4">
                  <c:v>39.46</c:v>
                </c:pt>
              </c:numCache>
            </c:numRef>
          </c:val>
          <c:extLst>
            <c:ext xmlns:c16="http://schemas.microsoft.com/office/drawing/2014/chart" uri="{C3380CC4-5D6E-409C-BE32-E72D297353CC}">
              <c16:uniqueId val="{00000000-F459-4126-9077-E2AA2BF64FD5}"/>
            </c:ext>
          </c:extLst>
        </c:ser>
        <c:dLbls>
          <c:showLegendKey val="0"/>
          <c:showVal val="0"/>
          <c:showCatName val="0"/>
          <c:showSerName val="0"/>
          <c:showPercent val="0"/>
          <c:showBubbleSize val="0"/>
        </c:dLbls>
        <c:gapWidth val="150"/>
        <c:axId val="87953792"/>
        <c:axId val="87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9-4126-9077-E2AA2BF64FD5}"/>
            </c:ext>
          </c:extLst>
        </c:ser>
        <c:dLbls>
          <c:showLegendKey val="0"/>
          <c:showVal val="0"/>
          <c:showCatName val="0"/>
          <c:showSerName val="0"/>
          <c:showPercent val="0"/>
          <c:showBubbleSize val="0"/>
        </c:dLbls>
        <c:marker val="1"/>
        <c:smooth val="0"/>
        <c:axId val="87953792"/>
        <c:axId val="87955712"/>
      </c:lineChart>
      <c:dateAx>
        <c:axId val="87953792"/>
        <c:scaling>
          <c:orientation val="minMax"/>
        </c:scaling>
        <c:delete val="1"/>
        <c:axPos val="b"/>
        <c:numFmt formatCode="ge" sourceLinked="1"/>
        <c:majorTickMark val="none"/>
        <c:minorTickMark val="none"/>
        <c:tickLblPos val="none"/>
        <c:crossAx val="87955712"/>
        <c:crosses val="autoZero"/>
        <c:auto val="1"/>
        <c:lblOffset val="100"/>
        <c:baseTimeUnit val="years"/>
      </c:dateAx>
      <c:valAx>
        <c:axId val="87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5-45DB-BB0E-C245E77C5F50}"/>
            </c:ext>
          </c:extLst>
        </c:ser>
        <c:dLbls>
          <c:showLegendKey val="0"/>
          <c:showVal val="0"/>
          <c:showCatName val="0"/>
          <c:showSerName val="0"/>
          <c:showPercent val="0"/>
          <c:showBubbleSize val="0"/>
        </c:dLbls>
        <c:gapWidth val="150"/>
        <c:axId val="87982080"/>
        <c:axId val="879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5-45DB-BB0E-C245E77C5F50}"/>
            </c:ext>
          </c:extLst>
        </c:ser>
        <c:dLbls>
          <c:showLegendKey val="0"/>
          <c:showVal val="0"/>
          <c:showCatName val="0"/>
          <c:showSerName val="0"/>
          <c:showPercent val="0"/>
          <c:showBubbleSize val="0"/>
        </c:dLbls>
        <c:marker val="1"/>
        <c:smooth val="0"/>
        <c:axId val="87982080"/>
        <c:axId val="87984000"/>
      </c:lineChart>
      <c:dateAx>
        <c:axId val="87982080"/>
        <c:scaling>
          <c:orientation val="minMax"/>
        </c:scaling>
        <c:delete val="1"/>
        <c:axPos val="b"/>
        <c:numFmt formatCode="ge" sourceLinked="1"/>
        <c:majorTickMark val="none"/>
        <c:minorTickMark val="none"/>
        <c:tickLblPos val="none"/>
        <c:crossAx val="87984000"/>
        <c:crosses val="autoZero"/>
        <c:auto val="1"/>
        <c:lblOffset val="100"/>
        <c:baseTimeUnit val="years"/>
      </c:dateAx>
      <c:valAx>
        <c:axId val="879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52-42D6-A433-52EC3D35D21C}"/>
            </c:ext>
          </c:extLst>
        </c:ser>
        <c:dLbls>
          <c:showLegendKey val="0"/>
          <c:showVal val="0"/>
          <c:showCatName val="0"/>
          <c:showSerName val="0"/>
          <c:showPercent val="0"/>
          <c:showBubbleSize val="0"/>
        </c:dLbls>
        <c:gapWidth val="150"/>
        <c:axId val="88419712"/>
        <c:axId val="8842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52-42D6-A433-52EC3D35D21C}"/>
            </c:ext>
          </c:extLst>
        </c:ser>
        <c:dLbls>
          <c:showLegendKey val="0"/>
          <c:showVal val="0"/>
          <c:showCatName val="0"/>
          <c:showSerName val="0"/>
          <c:showPercent val="0"/>
          <c:showBubbleSize val="0"/>
        </c:dLbls>
        <c:marker val="1"/>
        <c:smooth val="0"/>
        <c:axId val="88419712"/>
        <c:axId val="88425984"/>
      </c:lineChart>
      <c:dateAx>
        <c:axId val="88419712"/>
        <c:scaling>
          <c:orientation val="minMax"/>
        </c:scaling>
        <c:delete val="1"/>
        <c:axPos val="b"/>
        <c:numFmt formatCode="ge" sourceLinked="1"/>
        <c:majorTickMark val="none"/>
        <c:minorTickMark val="none"/>
        <c:tickLblPos val="none"/>
        <c:crossAx val="88425984"/>
        <c:crosses val="autoZero"/>
        <c:auto val="1"/>
        <c:lblOffset val="100"/>
        <c:baseTimeUnit val="years"/>
      </c:dateAx>
      <c:valAx>
        <c:axId val="8842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F-49BA-9617-92BA117447E2}"/>
            </c:ext>
          </c:extLst>
        </c:ser>
        <c:dLbls>
          <c:showLegendKey val="0"/>
          <c:showVal val="0"/>
          <c:showCatName val="0"/>
          <c:showSerName val="0"/>
          <c:showPercent val="0"/>
          <c:showBubbleSize val="0"/>
        </c:dLbls>
        <c:gapWidth val="150"/>
        <c:axId val="88468864"/>
        <c:axId val="886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F-49BA-9617-92BA117447E2}"/>
            </c:ext>
          </c:extLst>
        </c:ser>
        <c:dLbls>
          <c:showLegendKey val="0"/>
          <c:showVal val="0"/>
          <c:showCatName val="0"/>
          <c:showSerName val="0"/>
          <c:showPercent val="0"/>
          <c:showBubbleSize val="0"/>
        </c:dLbls>
        <c:marker val="1"/>
        <c:smooth val="0"/>
        <c:axId val="88468864"/>
        <c:axId val="88606208"/>
      </c:lineChart>
      <c:dateAx>
        <c:axId val="88468864"/>
        <c:scaling>
          <c:orientation val="minMax"/>
        </c:scaling>
        <c:delete val="1"/>
        <c:axPos val="b"/>
        <c:numFmt formatCode="ge" sourceLinked="1"/>
        <c:majorTickMark val="none"/>
        <c:minorTickMark val="none"/>
        <c:tickLblPos val="none"/>
        <c:crossAx val="88606208"/>
        <c:crosses val="autoZero"/>
        <c:auto val="1"/>
        <c:lblOffset val="100"/>
        <c:baseTimeUnit val="years"/>
      </c:dateAx>
      <c:valAx>
        <c:axId val="886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0B-4396-A841-7ED33C2A6B14}"/>
            </c:ext>
          </c:extLst>
        </c:ser>
        <c:dLbls>
          <c:showLegendKey val="0"/>
          <c:showVal val="0"/>
          <c:showCatName val="0"/>
          <c:showSerName val="0"/>
          <c:showPercent val="0"/>
          <c:showBubbleSize val="0"/>
        </c:dLbls>
        <c:gapWidth val="150"/>
        <c:axId val="88632320"/>
        <c:axId val="886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B-4396-A841-7ED33C2A6B14}"/>
            </c:ext>
          </c:extLst>
        </c:ser>
        <c:dLbls>
          <c:showLegendKey val="0"/>
          <c:showVal val="0"/>
          <c:showCatName val="0"/>
          <c:showSerName val="0"/>
          <c:showPercent val="0"/>
          <c:showBubbleSize val="0"/>
        </c:dLbls>
        <c:marker val="1"/>
        <c:smooth val="0"/>
        <c:axId val="88632320"/>
        <c:axId val="88646784"/>
      </c:lineChart>
      <c:dateAx>
        <c:axId val="88632320"/>
        <c:scaling>
          <c:orientation val="minMax"/>
        </c:scaling>
        <c:delete val="1"/>
        <c:axPos val="b"/>
        <c:numFmt formatCode="ge" sourceLinked="1"/>
        <c:majorTickMark val="none"/>
        <c:minorTickMark val="none"/>
        <c:tickLblPos val="none"/>
        <c:crossAx val="88646784"/>
        <c:crosses val="autoZero"/>
        <c:auto val="1"/>
        <c:lblOffset val="100"/>
        <c:baseTimeUnit val="years"/>
      </c:dateAx>
      <c:valAx>
        <c:axId val="88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6211.37</c:v>
                </c:pt>
                <c:pt idx="1">
                  <c:v>5675.56</c:v>
                </c:pt>
                <c:pt idx="2">
                  <c:v>5758.1</c:v>
                </c:pt>
                <c:pt idx="3">
                  <c:v>7037.23</c:v>
                </c:pt>
                <c:pt idx="4">
                  <c:v>5595.88</c:v>
                </c:pt>
              </c:numCache>
            </c:numRef>
          </c:val>
          <c:extLst>
            <c:ext xmlns:c16="http://schemas.microsoft.com/office/drawing/2014/chart" uri="{C3380CC4-5D6E-409C-BE32-E72D297353CC}">
              <c16:uniqueId val="{00000000-A1BD-4008-ABA0-64834E03DD39}"/>
            </c:ext>
          </c:extLst>
        </c:ser>
        <c:dLbls>
          <c:showLegendKey val="0"/>
          <c:showVal val="0"/>
          <c:showCatName val="0"/>
          <c:showSerName val="0"/>
          <c:showPercent val="0"/>
          <c:showBubbleSize val="0"/>
        </c:dLbls>
        <c:gapWidth val="150"/>
        <c:axId val="90512000"/>
        <c:axId val="905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A1BD-4008-ABA0-64834E03DD39}"/>
            </c:ext>
          </c:extLst>
        </c:ser>
        <c:dLbls>
          <c:showLegendKey val="0"/>
          <c:showVal val="0"/>
          <c:showCatName val="0"/>
          <c:showSerName val="0"/>
          <c:showPercent val="0"/>
          <c:showBubbleSize val="0"/>
        </c:dLbls>
        <c:marker val="1"/>
        <c:smooth val="0"/>
        <c:axId val="90512000"/>
        <c:axId val="90518272"/>
      </c:lineChart>
      <c:dateAx>
        <c:axId val="90512000"/>
        <c:scaling>
          <c:orientation val="minMax"/>
        </c:scaling>
        <c:delete val="1"/>
        <c:axPos val="b"/>
        <c:numFmt formatCode="ge" sourceLinked="1"/>
        <c:majorTickMark val="none"/>
        <c:minorTickMark val="none"/>
        <c:tickLblPos val="none"/>
        <c:crossAx val="90518272"/>
        <c:crosses val="autoZero"/>
        <c:auto val="1"/>
        <c:lblOffset val="100"/>
        <c:baseTimeUnit val="years"/>
      </c:dateAx>
      <c:valAx>
        <c:axId val="905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23.71</c:v>
                </c:pt>
                <c:pt idx="1">
                  <c:v>24.36</c:v>
                </c:pt>
                <c:pt idx="2">
                  <c:v>22.57</c:v>
                </c:pt>
                <c:pt idx="3">
                  <c:v>23.91</c:v>
                </c:pt>
                <c:pt idx="4">
                  <c:v>23.44</c:v>
                </c:pt>
              </c:numCache>
            </c:numRef>
          </c:val>
          <c:extLst>
            <c:ext xmlns:c16="http://schemas.microsoft.com/office/drawing/2014/chart" uri="{C3380CC4-5D6E-409C-BE32-E72D297353CC}">
              <c16:uniqueId val="{00000000-4AC9-4E89-B640-58B6562B39E7}"/>
            </c:ext>
          </c:extLst>
        </c:ser>
        <c:dLbls>
          <c:showLegendKey val="0"/>
          <c:showVal val="0"/>
          <c:showCatName val="0"/>
          <c:showSerName val="0"/>
          <c:showPercent val="0"/>
          <c:showBubbleSize val="0"/>
        </c:dLbls>
        <c:gapWidth val="150"/>
        <c:axId val="90552576"/>
        <c:axId val="90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4AC9-4E89-B640-58B6562B39E7}"/>
            </c:ext>
          </c:extLst>
        </c:ser>
        <c:dLbls>
          <c:showLegendKey val="0"/>
          <c:showVal val="0"/>
          <c:showCatName val="0"/>
          <c:showSerName val="0"/>
          <c:showPercent val="0"/>
          <c:showBubbleSize val="0"/>
        </c:dLbls>
        <c:marker val="1"/>
        <c:smooth val="0"/>
        <c:axId val="90552576"/>
        <c:axId val="90554752"/>
      </c:lineChart>
      <c:dateAx>
        <c:axId val="90552576"/>
        <c:scaling>
          <c:orientation val="minMax"/>
        </c:scaling>
        <c:delete val="1"/>
        <c:axPos val="b"/>
        <c:numFmt formatCode="ge" sourceLinked="1"/>
        <c:majorTickMark val="none"/>
        <c:minorTickMark val="none"/>
        <c:tickLblPos val="none"/>
        <c:crossAx val="90554752"/>
        <c:crosses val="autoZero"/>
        <c:auto val="1"/>
        <c:lblOffset val="100"/>
        <c:baseTimeUnit val="years"/>
      </c:dateAx>
      <c:valAx>
        <c:axId val="90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616.96</c:v>
                </c:pt>
                <c:pt idx="1">
                  <c:v>635.05999999999995</c:v>
                </c:pt>
                <c:pt idx="2">
                  <c:v>672.76</c:v>
                </c:pt>
                <c:pt idx="3">
                  <c:v>672.84</c:v>
                </c:pt>
                <c:pt idx="4">
                  <c:v>696.95</c:v>
                </c:pt>
              </c:numCache>
            </c:numRef>
          </c:val>
          <c:extLst>
            <c:ext xmlns:c16="http://schemas.microsoft.com/office/drawing/2014/chart" uri="{C3380CC4-5D6E-409C-BE32-E72D297353CC}">
              <c16:uniqueId val="{00000000-8158-4257-8E30-70217C230F37}"/>
            </c:ext>
          </c:extLst>
        </c:ser>
        <c:dLbls>
          <c:showLegendKey val="0"/>
          <c:showVal val="0"/>
          <c:showCatName val="0"/>
          <c:showSerName val="0"/>
          <c:showPercent val="0"/>
          <c:showBubbleSize val="0"/>
        </c:dLbls>
        <c:gapWidth val="150"/>
        <c:axId val="90068480"/>
        <c:axId val="900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8158-4257-8E30-70217C230F37}"/>
            </c:ext>
          </c:extLst>
        </c:ser>
        <c:dLbls>
          <c:showLegendKey val="0"/>
          <c:showVal val="0"/>
          <c:showCatName val="0"/>
          <c:showSerName val="0"/>
          <c:showPercent val="0"/>
          <c:showBubbleSize val="0"/>
        </c:dLbls>
        <c:marker val="1"/>
        <c:smooth val="0"/>
        <c:axId val="90068480"/>
        <c:axId val="90070400"/>
      </c:lineChart>
      <c:dateAx>
        <c:axId val="90068480"/>
        <c:scaling>
          <c:orientation val="minMax"/>
        </c:scaling>
        <c:delete val="1"/>
        <c:axPos val="b"/>
        <c:numFmt formatCode="ge" sourceLinked="1"/>
        <c:majorTickMark val="none"/>
        <c:minorTickMark val="none"/>
        <c:tickLblPos val="none"/>
        <c:crossAx val="90070400"/>
        <c:crosses val="autoZero"/>
        <c:auto val="1"/>
        <c:lblOffset val="100"/>
        <c:baseTimeUnit val="years"/>
      </c:dateAx>
      <c:valAx>
        <c:axId val="900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長生村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14646</v>
      </c>
      <c r="AM8" s="67"/>
      <c r="AN8" s="67"/>
      <c r="AO8" s="67"/>
      <c r="AP8" s="67"/>
      <c r="AQ8" s="67"/>
      <c r="AR8" s="67"/>
      <c r="AS8" s="67"/>
      <c r="AT8" s="66">
        <f>データ!T6</f>
        <v>28.29</v>
      </c>
      <c r="AU8" s="66"/>
      <c r="AV8" s="66"/>
      <c r="AW8" s="66"/>
      <c r="AX8" s="66"/>
      <c r="AY8" s="66"/>
      <c r="AZ8" s="66"/>
      <c r="BA8" s="66"/>
      <c r="BB8" s="66">
        <f>データ!U6</f>
        <v>517.71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6.91</v>
      </c>
      <c r="Q10" s="66"/>
      <c r="R10" s="66"/>
      <c r="S10" s="66"/>
      <c r="T10" s="66"/>
      <c r="U10" s="66"/>
      <c r="V10" s="66"/>
      <c r="W10" s="66">
        <f>データ!Q6</f>
        <v>61.29</v>
      </c>
      <c r="X10" s="66"/>
      <c r="Y10" s="66"/>
      <c r="Z10" s="66"/>
      <c r="AA10" s="66"/>
      <c r="AB10" s="66"/>
      <c r="AC10" s="66"/>
      <c r="AD10" s="67">
        <f>データ!R6</f>
        <v>2376</v>
      </c>
      <c r="AE10" s="67"/>
      <c r="AF10" s="67"/>
      <c r="AG10" s="67"/>
      <c r="AH10" s="67"/>
      <c r="AI10" s="67"/>
      <c r="AJ10" s="67"/>
      <c r="AK10" s="2"/>
      <c r="AL10" s="67">
        <f>データ!V6</f>
        <v>1004</v>
      </c>
      <c r="AM10" s="67"/>
      <c r="AN10" s="67"/>
      <c r="AO10" s="67"/>
      <c r="AP10" s="67"/>
      <c r="AQ10" s="67"/>
      <c r="AR10" s="67"/>
      <c r="AS10" s="67"/>
      <c r="AT10" s="66">
        <f>データ!W6</f>
        <v>0.55000000000000004</v>
      </c>
      <c r="AU10" s="66"/>
      <c r="AV10" s="66"/>
      <c r="AW10" s="66"/>
      <c r="AX10" s="66"/>
      <c r="AY10" s="66"/>
      <c r="AZ10" s="66"/>
      <c r="BA10" s="66"/>
      <c r="BB10" s="66">
        <f>データ!X6</f>
        <v>1825.45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124231</v>
      </c>
      <c r="D6" s="33">
        <f t="shared" si="3"/>
        <v>47</v>
      </c>
      <c r="E6" s="33">
        <f t="shared" si="3"/>
        <v>17</v>
      </c>
      <c r="F6" s="33">
        <f t="shared" si="3"/>
        <v>4</v>
      </c>
      <c r="G6" s="33">
        <f t="shared" si="3"/>
        <v>0</v>
      </c>
      <c r="H6" s="33" t="str">
        <f t="shared" si="3"/>
        <v>千葉県　長生村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6.91</v>
      </c>
      <c r="Q6" s="34">
        <f t="shared" si="3"/>
        <v>61.29</v>
      </c>
      <c r="R6" s="34">
        <f t="shared" si="3"/>
        <v>2376</v>
      </c>
      <c r="S6" s="34">
        <f t="shared" si="3"/>
        <v>14646</v>
      </c>
      <c r="T6" s="34">
        <f t="shared" si="3"/>
        <v>28.29</v>
      </c>
      <c r="U6" s="34">
        <f t="shared" si="3"/>
        <v>517.71</v>
      </c>
      <c r="V6" s="34">
        <f t="shared" si="3"/>
        <v>1004</v>
      </c>
      <c r="W6" s="34">
        <f t="shared" si="3"/>
        <v>0.55000000000000004</v>
      </c>
      <c r="X6" s="34">
        <f t="shared" si="3"/>
        <v>1825.45</v>
      </c>
      <c r="Y6" s="35">
        <f>IF(Y7="",NA(),Y7)</f>
        <v>50.13</v>
      </c>
      <c r="Z6" s="35">
        <f t="shared" ref="Z6:AH6" si="4">IF(Z7="",NA(),Z7)</f>
        <v>46.75</v>
      </c>
      <c r="AA6" s="35">
        <f t="shared" si="4"/>
        <v>45.24</v>
      </c>
      <c r="AB6" s="35">
        <f t="shared" si="4"/>
        <v>41.89</v>
      </c>
      <c r="AC6" s="35">
        <f t="shared" si="4"/>
        <v>39.46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6211.37</v>
      </c>
      <c r="BG6" s="35">
        <f t="shared" ref="BG6:BO6" si="7">IF(BG7="",NA(),BG7)</f>
        <v>5675.56</v>
      </c>
      <c r="BH6" s="35">
        <f t="shared" si="7"/>
        <v>5758.1</v>
      </c>
      <c r="BI6" s="35">
        <f t="shared" si="7"/>
        <v>7037.23</v>
      </c>
      <c r="BJ6" s="35">
        <f t="shared" si="7"/>
        <v>5595.88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23.71</v>
      </c>
      <c r="BR6" s="35">
        <f t="shared" ref="BR6:BZ6" si="8">IF(BR7="",NA(),BR7)</f>
        <v>24.36</v>
      </c>
      <c r="BS6" s="35">
        <f t="shared" si="8"/>
        <v>22.57</v>
      </c>
      <c r="BT6" s="35">
        <f t="shared" si="8"/>
        <v>23.91</v>
      </c>
      <c r="BU6" s="35">
        <f t="shared" si="8"/>
        <v>23.44</v>
      </c>
      <c r="BV6" s="35">
        <f t="shared" si="8"/>
        <v>62.83</v>
      </c>
      <c r="BW6" s="35">
        <f t="shared" si="8"/>
        <v>64.63</v>
      </c>
      <c r="BX6" s="35">
        <f t="shared" si="8"/>
        <v>66.56</v>
      </c>
      <c r="BY6" s="35">
        <f t="shared" si="8"/>
        <v>66.22</v>
      </c>
      <c r="BZ6" s="35">
        <f t="shared" si="8"/>
        <v>69.87</v>
      </c>
      <c r="CA6" s="34" t="str">
        <f>IF(CA7="","",IF(CA7="-","【-】","【"&amp;SUBSTITUTE(TEXT(CA7,"#,##0.00"),"-","△")&amp;"】"))</f>
        <v>【69.80】</v>
      </c>
      <c r="CB6" s="35">
        <f>IF(CB7="",NA(),CB7)</f>
        <v>616.96</v>
      </c>
      <c r="CC6" s="35">
        <f t="shared" ref="CC6:CK6" si="9">IF(CC7="",NA(),CC7)</f>
        <v>635.05999999999995</v>
      </c>
      <c r="CD6" s="35">
        <f t="shared" si="9"/>
        <v>672.76</v>
      </c>
      <c r="CE6" s="35">
        <f t="shared" si="9"/>
        <v>672.84</v>
      </c>
      <c r="CF6" s="35">
        <f t="shared" si="9"/>
        <v>696.95</v>
      </c>
      <c r="CG6" s="35">
        <f t="shared" si="9"/>
        <v>250.43</v>
      </c>
      <c r="CH6" s="35">
        <f t="shared" si="9"/>
        <v>245.75</v>
      </c>
      <c r="CI6" s="35">
        <f t="shared" si="9"/>
        <v>244.29</v>
      </c>
      <c r="CJ6" s="35">
        <f t="shared" si="9"/>
        <v>246.72</v>
      </c>
      <c r="CK6" s="35">
        <f t="shared" si="9"/>
        <v>234.96</v>
      </c>
      <c r="CL6" s="34" t="str">
        <f>IF(CL7="","",IF(CL7="-","【-】","【"&amp;SUBSTITUTE(TEXT(CL7,"#,##0.00"),"-","△")&amp;"】"))</f>
        <v>【232.54】</v>
      </c>
      <c r="CM6" s="35">
        <f>IF(CM7="",NA(),CM7)</f>
        <v>46.36</v>
      </c>
      <c r="CN6" s="35">
        <f t="shared" ref="CN6:CV6" si="10">IF(CN7="",NA(),CN7)</f>
        <v>47.14</v>
      </c>
      <c r="CO6" s="35">
        <f t="shared" si="10"/>
        <v>46.6</v>
      </c>
      <c r="CP6" s="35">
        <f t="shared" si="10"/>
        <v>52.38</v>
      </c>
      <c r="CQ6" s="35">
        <f t="shared" si="10"/>
        <v>57.11</v>
      </c>
      <c r="CR6" s="35">
        <f t="shared" si="10"/>
        <v>42.31</v>
      </c>
      <c r="CS6" s="35">
        <f t="shared" si="10"/>
        <v>43.65</v>
      </c>
      <c r="CT6" s="35">
        <f t="shared" si="10"/>
        <v>43.58</v>
      </c>
      <c r="CU6" s="35">
        <f t="shared" si="10"/>
        <v>41.35</v>
      </c>
      <c r="CV6" s="35">
        <f t="shared" si="10"/>
        <v>42.9</v>
      </c>
      <c r="CW6" s="34" t="str">
        <f>IF(CW7="","",IF(CW7="-","【-】","【"&amp;SUBSTITUTE(TEXT(CW7,"#,##0.00"),"-","△")&amp;"】"))</f>
        <v>【42.17】</v>
      </c>
      <c r="CX6" s="35">
        <f>IF(CX7="",NA(),CX7)</f>
        <v>72.45</v>
      </c>
      <c r="CY6" s="35">
        <f t="shared" ref="CY6:DG6" si="11">IF(CY7="",NA(),CY7)</f>
        <v>73.28</v>
      </c>
      <c r="CZ6" s="35">
        <f t="shared" si="11"/>
        <v>75.41</v>
      </c>
      <c r="DA6" s="35">
        <f t="shared" si="11"/>
        <v>75.52</v>
      </c>
      <c r="DB6" s="35">
        <f t="shared" si="11"/>
        <v>77.69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124231</v>
      </c>
      <c r="D7" s="37">
        <v>47</v>
      </c>
      <c r="E7" s="37">
        <v>17</v>
      </c>
      <c r="F7" s="37">
        <v>4</v>
      </c>
      <c r="G7" s="37">
        <v>0</v>
      </c>
      <c r="H7" s="37" t="s">
        <v>109</v>
      </c>
      <c r="I7" s="37" t="s">
        <v>110</v>
      </c>
      <c r="J7" s="37" t="s">
        <v>111</v>
      </c>
      <c r="K7" s="37" t="s">
        <v>112</v>
      </c>
      <c r="L7" s="37" t="s">
        <v>113</v>
      </c>
      <c r="M7" s="37"/>
      <c r="N7" s="38" t="s">
        <v>114</v>
      </c>
      <c r="O7" s="38" t="s">
        <v>115</v>
      </c>
      <c r="P7" s="38">
        <v>6.91</v>
      </c>
      <c r="Q7" s="38">
        <v>61.29</v>
      </c>
      <c r="R7" s="38">
        <v>2376</v>
      </c>
      <c r="S7" s="38">
        <v>14646</v>
      </c>
      <c r="T7" s="38">
        <v>28.29</v>
      </c>
      <c r="U7" s="38">
        <v>517.71</v>
      </c>
      <c r="V7" s="38">
        <v>1004</v>
      </c>
      <c r="W7" s="38">
        <v>0.55000000000000004</v>
      </c>
      <c r="X7" s="38">
        <v>1825.45</v>
      </c>
      <c r="Y7" s="38">
        <v>50.13</v>
      </c>
      <c r="Z7" s="38">
        <v>46.75</v>
      </c>
      <c r="AA7" s="38">
        <v>45.24</v>
      </c>
      <c r="AB7" s="38">
        <v>41.89</v>
      </c>
      <c r="AC7" s="38">
        <v>39.46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6211.37</v>
      </c>
      <c r="BG7" s="38">
        <v>5675.56</v>
      </c>
      <c r="BH7" s="38">
        <v>5758.1</v>
      </c>
      <c r="BI7" s="38">
        <v>7037.23</v>
      </c>
      <c r="BJ7" s="38">
        <v>5595.88</v>
      </c>
      <c r="BK7" s="38">
        <v>1622.51</v>
      </c>
      <c r="BL7" s="38">
        <v>1569.13</v>
      </c>
      <c r="BM7" s="38">
        <v>1436</v>
      </c>
      <c r="BN7" s="38">
        <v>1434.89</v>
      </c>
      <c r="BO7" s="38">
        <v>1298.9100000000001</v>
      </c>
      <c r="BP7" s="38">
        <v>1348.09</v>
      </c>
      <c r="BQ7" s="38">
        <v>23.71</v>
      </c>
      <c r="BR7" s="38">
        <v>24.36</v>
      </c>
      <c r="BS7" s="38">
        <v>22.57</v>
      </c>
      <c r="BT7" s="38">
        <v>23.91</v>
      </c>
      <c r="BU7" s="38">
        <v>23.44</v>
      </c>
      <c r="BV7" s="38">
        <v>62.83</v>
      </c>
      <c r="BW7" s="38">
        <v>64.63</v>
      </c>
      <c r="BX7" s="38">
        <v>66.56</v>
      </c>
      <c r="BY7" s="38">
        <v>66.22</v>
      </c>
      <c r="BZ7" s="38">
        <v>69.87</v>
      </c>
      <c r="CA7" s="38">
        <v>69.8</v>
      </c>
      <c r="CB7" s="38">
        <v>616.96</v>
      </c>
      <c r="CC7" s="38">
        <v>635.05999999999995</v>
      </c>
      <c r="CD7" s="38">
        <v>672.76</v>
      </c>
      <c r="CE7" s="38">
        <v>672.84</v>
      </c>
      <c r="CF7" s="38">
        <v>696.95</v>
      </c>
      <c r="CG7" s="38">
        <v>250.43</v>
      </c>
      <c r="CH7" s="38">
        <v>245.75</v>
      </c>
      <c r="CI7" s="38">
        <v>244.29</v>
      </c>
      <c r="CJ7" s="38">
        <v>246.72</v>
      </c>
      <c r="CK7" s="38">
        <v>234.96</v>
      </c>
      <c r="CL7" s="38">
        <v>232.54</v>
      </c>
      <c r="CM7" s="38">
        <v>46.36</v>
      </c>
      <c r="CN7" s="38">
        <v>47.14</v>
      </c>
      <c r="CO7" s="38">
        <v>46.6</v>
      </c>
      <c r="CP7" s="38">
        <v>52.38</v>
      </c>
      <c r="CQ7" s="38">
        <v>57.11</v>
      </c>
      <c r="CR7" s="38">
        <v>42.31</v>
      </c>
      <c r="CS7" s="38">
        <v>43.65</v>
      </c>
      <c r="CT7" s="38">
        <v>43.58</v>
      </c>
      <c r="CU7" s="38">
        <v>41.35</v>
      </c>
      <c r="CV7" s="38">
        <v>42.9</v>
      </c>
      <c r="CW7" s="38">
        <v>42.17</v>
      </c>
      <c r="CX7" s="38">
        <v>72.45</v>
      </c>
      <c r="CY7" s="38">
        <v>73.28</v>
      </c>
      <c r="CZ7" s="38">
        <v>75.41</v>
      </c>
      <c r="DA7" s="38">
        <v>75.52</v>
      </c>
      <c r="DB7" s="38">
        <v>77.69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2018-02-06T09:38:39Z</cp:lastPrinted>
  <dcterms:created xsi:type="dcterms:W3CDTF">2017-12-25T02:18:18Z</dcterms:created>
  <dcterms:modified xsi:type="dcterms:W3CDTF">2018-02-09T07:14:07Z</dcterms:modified>
  <cp:category/>
</cp:coreProperties>
</file>