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20490" windowHeight="84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P10" i="4"/>
  <c r="I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<sst xmlns="http://schemas.openxmlformats.org/spreadsheetml/2006/main" count="240" uniqueCount="125">
  <si>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</si>
  <si>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</si>
  <si>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</si>
  <si>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</si>
  <si>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</si>
  <si>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</si>
  <si>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</si>
  <si>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</si>
  <si>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</si>
  <si>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</si>
  <si>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</si>
  <si>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</si>
  <si>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</si>
  <si>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</si>
  <si>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</si>
  <si>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</si>
  <si>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</si>
  <si>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</si>
  <si>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</si>
  <si>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</si>
  <si>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</si>
  <si>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</si>
  <si>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</si>
  <si>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</si>
  <si>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</si>
  <si>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</si>
  <si>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</si>
  <si>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</si>
  <si>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</si>
  <si>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</si>
  <si>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</si>
  <si>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</si>
  <si>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</si>
  <si>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</si>
  <si>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</si>
  <si>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</si>
  <si>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</si>
  <si>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</si>
  <si>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</si>
  <si>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</si>
  <si>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</si>
  <si>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</si>
  <si>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</si>
  <si>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</si>
  <si>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</si>
  <si>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</si>
  <si>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</si>
  <si>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</si>
  <si>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</si>
  <si>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</si>
  <si>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</si>
  <si>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</si>
  <si>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</si>
  <si>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</si>
  <si>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</si>
  <si>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</si>
  <si>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</si>
  <si>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</si>
  <si>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</si>
  <si>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</si>
  <si>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</si>
  <si>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</si>
  <si>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</si>
  <si>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</si>
  <si>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</si>
  <si>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</si>
  <si>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</si>
  <si>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</si>
  <si>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</si>
  <si>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</si>
  <si>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</si>
  <si>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</si>
  <si>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</si>
  <si>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</si>
  <si>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</si>
  <si>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</si>
  <si>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</si>
  <si>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</si>
  <si>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</si>
  <si>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</si>
  <si>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</si>
  <si>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</si>
  <si>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</si>
  <si>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</si>
  <si>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</si>
  <si>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</si>
  <si>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</si>
  <si>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</si>
  <si>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</si>
  <si>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</si>
  <si>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</si>
  <si>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</si>
  <si>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</si>
  <si>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</si>
  <si>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</si>
  <si>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</si>
  <si>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</si>
  <si>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</si>
  <si>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</si>
  <si>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</si>
  <si>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</si>
  <si>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</si>
  <si>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</si>
  <si>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</si>
  <si>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</si>
  <si>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</si>
  <si>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</si>
  <si>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</si>
  <si>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</si>
  <si>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長柄町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</si>
  <si>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</si>
  <si>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</si>
  <si>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</si>
  <si>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</si>
  <si>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</si>
  <si>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</si>
  <si>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</si>
  <si>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</si>
  <si>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</si>
  <si>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</si>
  <si>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</si>
  <si>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平成32年度までに機能強化計画の策定及び実施を行いたい。
平成9年に供用開始をし、20年間交換していない部品があることも十分に考えられることから、計画策定時に熟考したい。</t>
    <rPh sb="0" eb="2">
      <t>ヘイセイ</t>
    </rPh>
    <rPh sb="4" eb="6">
      <t>ネンド</t>
    </rPh>
    <rPh sb="9" eb="11">
      <t>キノウ</t>
    </rPh>
    <rPh sb="11" eb="13">
      <t>キョウカ</t>
    </rPh>
    <rPh sb="13" eb="15">
      <t>ケイカク</t>
    </rPh>
    <rPh sb="16" eb="18">
      <t>サクテイ</t>
    </rPh>
    <rPh sb="18" eb="19">
      <t>オヨ</t>
    </rPh>
    <rPh sb="20" eb="22">
      <t>ジッシ</t>
    </rPh>
    <rPh sb="23" eb="24">
      <t>オコナ</t>
    </rPh>
    <rPh sb="29" eb="31">
      <t>ヘイセイ</t>
    </rPh>
    <rPh sb="32" eb="33">
      <t>ネン</t>
    </rPh>
    <rPh sb="34" eb="36">
      <t>キョウヨウ</t>
    </rPh>
    <rPh sb="36" eb="38">
      <t>カイシ</t>
    </rPh>
    <rPh sb="43" eb="45">
      <t>ネンカン</t>
    </rPh>
    <rPh sb="45" eb="47">
      <t>コウカン</t>
    </rPh>
    <rPh sb="52" eb="54">
      <t>ブヒン</t>
    </rPh>
    <rPh sb="60" eb="62">
      <t>ジュウブン</t>
    </rPh>
    <rPh sb="63" eb="64">
      <t>カンガ</t>
    </rPh>
    <rPh sb="73" eb="75">
      <t>ケイカク</t>
    </rPh>
    <rPh sb="75" eb="77">
      <t>サクテイ</t>
    </rPh>
    <rPh sb="77" eb="78">
      <t>ジ</t>
    </rPh>
    <rPh sb="79" eb="80">
      <t>ジュク</t>
    </rPh>
    <rPh sb="80" eb="81">
      <t>カンガ</t>
    </rPh>
    <phoneticPr fontId="4"/>
  </si>
  <si>
    <t>①収益的収支比率について、比率が100%未満であり、かつ年々減少傾向にある。
②経費回収率について数値はほぼ横ばいで推移しているが、いずれも平均を下回っている。平成28年度については、ここ数年と比較しても低い数値が出てしまった。
⑥汚水処理原価について年毎に若干の増減が見られるものの、ほぼ横ばいの数値で推移している。
⑦施設利用率について年毎で推移は見られるが、平均前後の数値で推移している。
⑧水洗化率について微増加傾向にあり平均以上の数値を維持している。</t>
    <rPh sb="1" eb="4">
      <t>シュウエキテキ</t>
    </rPh>
    <rPh sb="4" eb="6">
      <t>シュウシ</t>
    </rPh>
    <rPh sb="6" eb="8">
      <t>ヒリツ</t>
    </rPh>
    <rPh sb="13" eb="15">
      <t>ヒリツ</t>
    </rPh>
    <rPh sb="20" eb="22">
      <t>ミマン</t>
    </rPh>
    <rPh sb="28" eb="30">
      <t>ネンネン</t>
    </rPh>
    <rPh sb="30" eb="32">
      <t>ゲンショウ</t>
    </rPh>
    <rPh sb="32" eb="34">
      <t>ケイコウ</t>
    </rPh>
    <rPh sb="40" eb="42">
      <t>ケイヒ</t>
    </rPh>
    <rPh sb="42" eb="44">
      <t>カイシュウ</t>
    </rPh>
    <rPh sb="44" eb="45">
      <t>リツ</t>
    </rPh>
    <rPh sb="49" eb="51">
      <t>スウチ</t>
    </rPh>
    <rPh sb="54" eb="55">
      <t>ヨコ</t>
    </rPh>
    <rPh sb="58" eb="60">
      <t>スイイ</t>
    </rPh>
    <rPh sb="70" eb="72">
      <t>ヘイキン</t>
    </rPh>
    <rPh sb="73" eb="75">
      <t>シタマワ</t>
    </rPh>
    <rPh sb="80" eb="82">
      <t>ヘイセイ</t>
    </rPh>
    <rPh sb="84" eb="86">
      <t>ネンド</t>
    </rPh>
    <rPh sb="94" eb="96">
      <t>スウネン</t>
    </rPh>
    <rPh sb="97" eb="99">
      <t>ヒカク</t>
    </rPh>
    <rPh sb="102" eb="103">
      <t>ヒク</t>
    </rPh>
    <rPh sb="104" eb="106">
      <t>スウチ</t>
    </rPh>
    <rPh sb="107" eb="108">
      <t>デ</t>
    </rPh>
    <rPh sb="116" eb="118">
      <t>オスイ</t>
    </rPh>
    <rPh sb="118" eb="120">
      <t>ショリ</t>
    </rPh>
    <rPh sb="120" eb="122">
      <t>ゲンカ</t>
    </rPh>
    <rPh sb="126" eb="128">
      <t>ネンゴト</t>
    </rPh>
    <rPh sb="129" eb="131">
      <t>ジャッカン</t>
    </rPh>
    <rPh sb="132" eb="134">
      <t>ゾウゲン</t>
    </rPh>
    <rPh sb="135" eb="136">
      <t>ミ</t>
    </rPh>
    <rPh sb="145" eb="146">
      <t>ヨコ</t>
    </rPh>
    <rPh sb="149" eb="151">
      <t>スウチ</t>
    </rPh>
    <rPh sb="152" eb="154">
      <t>スイイ</t>
    </rPh>
    <rPh sb="161" eb="163">
      <t>シセツ</t>
    </rPh>
    <rPh sb="163" eb="165">
      <t>リヨウ</t>
    </rPh>
    <rPh sb="165" eb="166">
      <t>リツ</t>
    </rPh>
    <rPh sb="170" eb="172">
      <t>ネンゴト</t>
    </rPh>
    <rPh sb="173" eb="175">
      <t>スイイ</t>
    </rPh>
    <rPh sb="176" eb="177">
      <t>ミ</t>
    </rPh>
    <rPh sb="182" eb="184">
      <t>ヘイキン</t>
    </rPh>
    <rPh sb="184" eb="186">
      <t>ゼンゴ</t>
    </rPh>
    <rPh sb="187" eb="189">
      <t>スウチ</t>
    </rPh>
    <rPh sb="190" eb="192">
      <t>スイイ</t>
    </rPh>
    <rPh sb="199" eb="202">
      <t>スイセンカ</t>
    </rPh>
    <rPh sb="202" eb="203">
      <t>リツ</t>
    </rPh>
    <rPh sb="207" eb="208">
      <t>ビ</t>
    </rPh>
    <rPh sb="208" eb="210">
      <t>ゾウカ</t>
    </rPh>
    <rPh sb="210" eb="212">
      <t>ケイコウ</t>
    </rPh>
    <rPh sb="215" eb="217">
      <t>ヘイキン</t>
    </rPh>
    <rPh sb="217" eb="219">
      <t>イジョウ</t>
    </rPh>
    <rPh sb="220" eb="222">
      <t>スウチ</t>
    </rPh>
    <rPh sb="223" eb="225">
      <t>イジ</t>
    </rPh>
    <phoneticPr fontId="4"/>
  </si>
  <si>
    <t>①収益的収支比率について、比率が100%未満であり、かつ年々減少傾向にある。
②経費回収率について数値はほぼ横ばいで推移しているが、いずれも平均を下回っている。平成28年度については、ここ数年と比較しても低い数値が出てしまった。</t>
    <phoneticPr fontId="4"/>
  </si>
  <si>
    <t>非設置</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</si>
</sst>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7C-4B3F-9C70-75835B967221}"/>
            </c:ext>
          </c:extLst>
        </c:ser>
        <c:dLbls>
          <c:showLegendKey val="0"/>
          <c:showVal val="0"/>
          <c:showCatName val="0"/>
          <c:showSerName val="0"/>
          <c:showPercent val="0"/>
          <c:showBubbleSize val="0"/>
        </c:dLbls>
        <c:gapWidth val="150"/>
        <c:axId val="219449808"/>
        <c:axId val="13037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1A7C-4B3F-9C70-75835B967221}"/>
            </c:ext>
          </c:extLst>
        </c:ser>
        <c:dLbls>
          <c:showLegendKey val="0"/>
          <c:showVal val="0"/>
          <c:showCatName val="0"/>
          <c:showSerName val="0"/>
          <c:showPercent val="0"/>
          <c:showBubbleSize val="0"/>
        </c:dLbls>
        <c:marker val="1"/>
        <c:smooth val="0"/>
        <c:axId val="219449808"/>
        <c:axId val="130373720"/>
      </c:lineChart>
      <c:dateAx>
        <c:axId val="219449808"/>
        <c:scaling>
          <c:orientation val="minMax"/>
        </c:scaling>
        <c:delete val="1"/>
        <c:axPos val="b"/>
        <c:numFmt formatCode="ge" sourceLinked="1"/>
        <c:majorTickMark val="none"/>
        <c:minorTickMark val="none"/>
        <c:tickLblPos val="none"/>
        <c:crossAx val="130373720"/>
        <c:crosses val="autoZero"/>
        <c:auto val="1"/>
        <c:lblOffset val="100"/>
        <c:baseTimeUnit val="years"/>
      </c:dateAx>
      <c:valAx>
        <c:axId val="13037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44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52.6</c:v>
                </c:pt>
                <c:pt idx="1">
                  <c:v>52.88</c:v>
                </c:pt>
                <c:pt idx="2">
                  <c:v>34.25</c:v>
                </c:pt>
                <c:pt idx="3">
                  <c:v>54.79</c:v>
                </c:pt>
                <c:pt idx="4">
                  <c:v>53.97</c:v>
                </c:pt>
              </c:numCache>
            </c:numRef>
          </c:val>
          <c:extLst>
            <c:ext xmlns:c16="http://schemas.microsoft.com/office/drawing/2014/chart" uri="{C3380CC4-5D6E-409C-BE32-E72D297353CC}">
              <c16:uniqueId val="{00000000-A413-47FF-9D29-E25020316419}"/>
            </c:ext>
          </c:extLst>
        </c:ser>
        <c:dLbls>
          <c:showLegendKey val="0"/>
          <c:showVal val="0"/>
          <c:showCatName val="0"/>
          <c:showSerName val="0"/>
          <c:showPercent val="0"/>
          <c:showBubbleSize val="0"/>
        </c:dLbls>
        <c:gapWidth val="150"/>
        <c:axId val="267003376"/>
        <c:axId val="267003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A413-47FF-9D29-E25020316419}"/>
            </c:ext>
          </c:extLst>
        </c:ser>
        <c:dLbls>
          <c:showLegendKey val="0"/>
          <c:showVal val="0"/>
          <c:showCatName val="0"/>
          <c:showSerName val="0"/>
          <c:showPercent val="0"/>
          <c:showBubbleSize val="0"/>
        </c:dLbls>
        <c:marker val="1"/>
        <c:smooth val="0"/>
        <c:axId val="267003376"/>
        <c:axId val="267003768"/>
      </c:lineChart>
      <c:dateAx>
        <c:axId val="267003376"/>
        <c:scaling>
          <c:orientation val="minMax"/>
        </c:scaling>
        <c:delete val="1"/>
        <c:axPos val="b"/>
        <c:numFmt formatCode="ge" sourceLinked="1"/>
        <c:majorTickMark val="none"/>
        <c:minorTickMark val="none"/>
        <c:tickLblPos val="none"/>
        <c:crossAx val="267003768"/>
        <c:crosses val="autoZero"/>
        <c:auto val="1"/>
        <c:lblOffset val="100"/>
        <c:baseTimeUnit val="years"/>
      </c:dateAx>
      <c:valAx>
        <c:axId val="26700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00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84.52</c:v>
                </c:pt>
                <c:pt idx="1">
                  <c:v>84.66</c:v>
                </c:pt>
                <c:pt idx="2">
                  <c:v>84.75</c:v>
                </c:pt>
                <c:pt idx="3">
                  <c:v>85.01</c:v>
                </c:pt>
                <c:pt idx="4">
                  <c:v>84.96</c:v>
                </c:pt>
              </c:numCache>
            </c:numRef>
          </c:val>
          <c:extLst>
            <c:ext xmlns:c16="http://schemas.microsoft.com/office/drawing/2014/chart" uri="{C3380CC4-5D6E-409C-BE32-E72D297353CC}">
              <c16:uniqueId val="{00000000-2751-4603-9FA2-67127ED7CAF8}"/>
            </c:ext>
          </c:extLst>
        </c:ser>
        <c:dLbls>
          <c:showLegendKey val="0"/>
          <c:showVal val="0"/>
          <c:showCatName val="0"/>
          <c:showSerName val="0"/>
          <c:showPercent val="0"/>
          <c:showBubbleSize val="0"/>
        </c:dLbls>
        <c:gapWidth val="150"/>
        <c:axId val="267004944"/>
        <c:axId val="26700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2751-4603-9FA2-67127ED7CAF8}"/>
            </c:ext>
          </c:extLst>
        </c:ser>
        <c:dLbls>
          <c:showLegendKey val="0"/>
          <c:showVal val="0"/>
          <c:showCatName val="0"/>
          <c:showSerName val="0"/>
          <c:showPercent val="0"/>
          <c:showBubbleSize val="0"/>
        </c:dLbls>
        <c:marker val="1"/>
        <c:smooth val="0"/>
        <c:axId val="267004944"/>
        <c:axId val="267005336"/>
      </c:lineChart>
      <c:dateAx>
        <c:axId val="267004944"/>
        <c:scaling>
          <c:orientation val="minMax"/>
        </c:scaling>
        <c:delete val="1"/>
        <c:axPos val="b"/>
        <c:numFmt formatCode="ge" sourceLinked="1"/>
        <c:majorTickMark val="none"/>
        <c:minorTickMark val="none"/>
        <c:tickLblPos val="none"/>
        <c:crossAx val="267005336"/>
        <c:crosses val="autoZero"/>
        <c:auto val="1"/>
        <c:lblOffset val="100"/>
        <c:baseTimeUnit val="years"/>
      </c:dateAx>
      <c:valAx>
        <c:axId val="26700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700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53.78</c:v>
                </c:pt>
                <c:pt idx="1">
                  <c:v>52.61</c:v>
                </c:pt>
                <c:pt idx="2">
                  <c:v>51.3</c:v>
                </c:pt>
                <c:pt idx="3">
                  <c:v>51.37</c:v>
                </c:pt>
                <c:pt idx="4">
                  <c:v>50.3</c:v>
                </c:pt>
              </c:numCache>
            </c:numRef>
          </c:val>
          <c:extLst>
            <c:ext xmlns:c16="http://schemas.microsoft.com/office/drawing/2014/chart" uri="{C3380CC4-5D6E-409C-BE32-E72D297353CC}">
              <c16:uniqueId val="{00000000-6E6F-497F-8133-249B23668EFF}"/>
            </c:ext>
          </c:extLst>
        </c:ser>
        <c:dLbls>
          <c:showLegendKey val="0"/>
          <c:showVal val="0"/>
          <c:showCatName val="0"/>
          <c:showSerName val="0"/>
          <c:showPercent val="0"/>
          <c:showBubbleSize val="0"/>
        </c:dLbls>
        <c:gapWidth val="150"/>
        <c:axId val="217229256"/>
        <c:axId val="21966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6F-497F-8133-249B23668EFF}"/>
            </c:ext>
          </c:extLst>
        </c:ser>
        <c:dLbls>
          <c:showLegendKey val="0"/>
          <c:showVal val="0"/>
          <c:showCatName val="0"/>
          <c:showSerName val="0"/>
          <c:showPercent val="0"/>
          <c:showBubbleSize val="0"/>
        </c:dLbls>
        <c:marker val="1"/>
        <c:smooth val="0"/>
        <c:axId val="217229256"/>
        <c:axId val="219662832"/>
      </c:lineChart>
      <c:dateAx>
        <c:axId val="217229256"/>
        <c:scaling>
          <c:orientation val="minMax"/>
        </c:scaling>
        <c:delete val="1"/>
        <c:axPos val="b"/>
        <c:numFmt formatCode="ge" sourceLinked="1"/>
        <c:majorTickMark val="none"/>
        <c:minorTickMark val="none"/>
        <c:tickLblPos val="none"/>
        <c:crossAx val="219662832"/>
        <c:crosses val="autoZero"/>
        <c:auto val="1"/>
        <c:lblOffset val="100"/>
        <c:baseTimeUnit val="years"/>
      </c:dateAx>
      <c:valAx>
        <c:axId val="21966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22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ED-4998-B871-CF9A4AEC04F8}"/>
            </c:ext>
          </c:extLst>
        </c:ser>
        <c:dLbls>
          <c:showLegendKey val="0"/>
          <c:showVal val="0"/>
          <c:showCatName val="0"/>
          <c:showSerName val="0"/>
          <c:showPercent val="0"/>
          <c:showBubbleSize val="0"/>
        </c:dLbls>
        <c:gapWidth val="150"/>
        <c:axId val="266738864"/>
        <c:axId val="26673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ED-4998-B871-CF9A4AEC04F8}"/>
            </c:ext>
          </c:extLst>
        </c:ser>
        <c:dLbls>
          <c:showLegendKey val="0"/>
          <c:showVal val="0"/>
          <c:showCatName val="0"/>
          <c:showSerName val="0"/>
          <c:showPercent val="0"/>
          <c:showBubbleSize val="0"/>
        </c:dLbls>
        <c:marker val="1"/>
        <c:smooth val="0"/>
        <c:axId val="266738864"/>
        <c:axId val="266739248"/>
      </c:lineChart>
      <c:dateAx>
        <c:axId val="266738864"/>
        <c:scaling>
          <c:orientation val="minMax"/>
        </c:scaling>
        <c:delete val="1"/>
        <c:axPos val="b"/>
        <c:numFmt formatCode="ge" sourceLinked="1"/>
        <c:majorTickMark val="none"/>
        <c:minorTickMark val="none"/>
        <c:tickLblPos val="none"/>
        <c:crossAx val="266739248"/>
        <c:crosses val="autoZero"/>
        <c:auto val="1"/>
        <c:lblOffset val="100"/>
        <c:baseTimeUnit val="years"/>
      </c:dateAx>
      <c:valAx>
        <c:axId val="26673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73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55-4D20-9D64-AF358B653282}"/>
            </c:ext>
          </c:extLst>
        </c:ser>
        <c:dLbls>
          <c:showLegendKey val="0"/>
          <c:showVal val="0"/>
          <c:showCatName val="0"/>
          <c:showSerName val="0"/>
          <c:showPercent val="0"/>
          <c:showBubbleSize val="0"/>
        </c:dLbls>
        <c:gapWidth val="150"/>
        <c:axId val="220280568"/>
        <c:axId val="22028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55-4D20-9D64-AF358B653282}"/>
            </c:ext>
          </c:extLst>
        </c:ser>
        <c:dLbls>
          <c:showLegendKey val="0"/>
          <c:showVal val="0"/>
          <c:showCatName val="0"/>
          <c:showSerName val="0"/>
          <c:showPercent val="0"/>
          <c:showBubbleSize val="0"/>
        </c:dLbls>
        <c:marker val="1"/>
        <c:smooth val="0"/>
        <c:axId val="220280568"/>
        <c:axId val="220280960"/>
      </c:lineChart>
      <c:dateAx>
        <c:axId val="220280568"/>
        <c:scaling>
          <c:orientation val="minMax"/>
        </c:scaling>
        <c:delete val="1"/>
        <c:axPos val="b"/>
        <c:numFmt formatCode="ge" sourceLinked="1"/>
        <c:majorTickMark val="none"/>
        <c:minorTickMark val="none"/>
        <c:tickLblPos val="none"/>
        <c:crossAx val="220280960"/>
        <c:crosses val="autoZero"/>
        <c:auto val="1"/>
        <c:lblOffset val="100"/>
        <c:baseTimeUnit val="years"/>
      </c:dateAx>
      <c:valAx>
        <c:axId val="2202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8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90-4B3B-9283-2DD546FEE495}"/>
            </c:ext>
          </c:extLst>
        </c:ser>
        <c:dLbls>
          <c:showLegendKey val="0"/>
          <c:showVal val="0"/>
          <c:showCatName val="0"/>
          <c:showSerName val="0"/>
          <c:showPercent val="0"/>
          <c:showBubbleSize val="0"/>
        </c:dLbls>
        <c:gapWidth val="150"/>
        <c:axId val="220282920"/>
        <c:axId val="22028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90-4B3B-9283-2DD546FEE495}"/>
            </c:ext>
          </c:extLst>
        </c:ser>
        <c:dLbls>
          <c:showLegendKey val="0"/>
          <c:showVal val="0"/>
          <c:showCatName val="0"/>
          <c:showSerName val="0"/>
          <c:showPercent val="0"/>
          <c:showBubbleSize val="0"/>
        </c:dLbls>
        <c:marker val="1"/>
        <c:smooth val="0"/>
        <c:axId val="220282920"/>
        <c:axId val="220283312"/>
      </c:lineChart>
      <c:dateAx>
        <c:axId val="220282920"/>
        <c:scaling>
          <c:orientation val="minMax"/>
        </c:scaling>
        <c:delete val="1"/>
        <c:axPos val="b"/>
        <c:numFmt formatCode="ge" sourceLinked="1"/>
        <c:majorTickMark val="none"/>
        <c:minorTickMark val="none"/>
        <c:tickLblPos val="none"/>
        <c:crossAx val="220283312"/>
        <c:crosses val="autoZero"/>
        <c:auto val="1"/>
        <c:lblOffset val="100"/>
        <c:baseTimeUnit val="years"/>
      </c:dateAx>
      <c:valAx>
        <c:axId val="22028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8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73-4CC2-AAA3-33FDE770FFDB}"/>
            </c:ext>
          </c:extLst>
        </c:ser>
        <c:dLbls>
          <c:showLegendKey val="0"/>
          <c:showVal val="0"/>
          <c:showCatName val="0"/>
          <c:showSerName val="0"/>
          <c:showPercent val="0"/>
          <c:showBubbleSize val="0"/>
        </c:dLbls>
        <c:gapWidth val="150"/>
        <c:axId val="220293640"/>
        <c:axId val="22029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73-4CC2-AAA3-33FDE770FFDB}"/>
            </c:ext>
          </c:extLst>
        </c:ser>
        <c:dLbls>
          <c:showLegendKey val="0"/>
          <c:showVal val="0"/>
          <c:showCatName val="0"/>
          <c:showSerName val="0"/>
          <c:showPercent val="0"/>
          <c:showBubbleSize val="0"/>
        </c:dLbls>
        <c:marker val="1"/>
        <c:smooth val="0"/>
        <c:axId val="220293640"/>
        <c:axId val="220294032"/>
      </c:lineChart>
      <c:dateAx>
        <c:axId val="220293640"/>
        <c:scaling>
          <c:orientation val="minMax"/>
        </c:scaling>
        <c:delete val="1"/>
        <c:axPos val="b"/>
        <c:numFmt formatCode="ge" sourceLinked="1"/>
        <c:majorTickMark val="none"/>
        <c:minorTickMark val="none"/>
        <c:tickLblPos val="none"/>
        <c:crossAx val="220294032"/>
        <c:crosses val="autoZero"/>
        <c:auto val="1"/>
        <c:lblOffset val="100"/>
        <c:baseTimeUnit val="years"/>
      </c:dateAx>
      <c:valAx>
        <c:axId val="22029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9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1724.57</c:v>
                </c:pt>
                <c:pt idx="1">
                  <c:v>1688.75</c:v>
                </c:pt>
                <c:pt idx="2">
                  <c:v>1652.26</c:v>
                </c:pt>
                <c:pt idx="3">
                  <c:v>2646.71</c:v>
                </c:pt>
                <c:pt idx="4">
                  <c:v>1206.05</c:v>
                </c:pt>
              </c:numCache>
            </c:numRef>
          </c:val>
          <c:extLst>
            <c:ext xmlns:c16="http://schemas.microsoft.com/office/drawing/2014/chart" uri="{C3380CC4-5D6E-409C-BE32-E72D297353CC}">
              <c16:uniqueId val="{00000000-9E59-4D90-A43B-3D4AA4C0AB87}"/>
            </c:ext>
          </c:extLst>
        </c:ser>
        <c:dLbls>
          <c:showLegendKey val="0"/>
          <c:showVal val="0"/>
          <c:showCatName val="0"/>
          <c:showSerName val="0"/>
          <c:showPercent val="0"/>
          <c:showBubbleSize val="0"/>
        </c:dLbls>
        <c:gapWidth val="150"/>
        <c:axId val="220295208"/>
        <c:axId val="22029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9E59-4D90-A43B-3D4AA4C0AB87}"/>
            </c:ext>
          </c:extLst>
        </c:ser>
        <c:dLbls>
          <c:showLegendKey val="0"/>
          <c:showVal val="0"/>
          <c:showCatName val="0"/>
          <c:showSerName val="0"/>
          <c:showPercent val="0"/>
          <c:showBubbleSize val="0"/>
        </c:dLbls>
        <c:marker val="1"/>
        <c:smooth val="0"/>
        <c:axId val="220295208"/>
        <c:axId val="220295600"/>
      </c:lineChart>
      <c:dateAx>
        <c:axId val="220295208"/>
        <c:scaling>
          <c:orientation val="minMax"/>
        </c:scaling>
        <c:delete val="1"/>
        <c:axPos val="b"/>
        <c:numFmt formatCode="ge" sourceLinked="1"/>
        <c:majorTickMark val="none"/>
        <c:minorTickMark val="none"/>
        <c:tickLblPos val="none"/>
        <c:crossAx val="220295600"/>
        <c:crosses val="autoZero"/>
        <c:auto val="1"/>
        <c:lblOffset val="100"/>
        <c:baseTimeUnit val="years"/>
      </c:dateAx>
      <c:valAx>
        <c:axId val="22029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95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39.270000000000003</c:v>
                </c:pt>
                <c:pt idx="1">
                  <c:v>39.299999999999997</c:v>
                </c:pt>
                <c:pt idx="2">
                  <c:v>39.549999999999997</c:v>
                </c:pt>
                <c:pt idx="3">
                  <c:v>37.19</c:v>
                </c:pt>
                <c:pt idx="4">
                  <c:v>36.42</c:v>
                </c:pt>
              </c:numCache>
            </c:numRef>
          </c:val>
          <c:extLst>
            <c:ext xmlns:c16="http://schemas.microsoft.com/office/drawing/2014/chart" uri="{C3380CC4-5D6E-409C-BE32-E72D297353CC}">
              <c16:uniqueId val="{00000000-01BD-4377-8619-CFD0CAA48D07}"/>
            </c:ext>
          </c:extLst>
        </c:ser>
        <c:dLbls>
          <c:showLegendKey val="0"/>
          <c:showVal val="0"/>
          <c:showCatName val="0"/>
          <c:showSerName val="0"/>
          <c:showPercent val="0"/>
          <c:showBubbleSize val="0"/>
        </c:dLbls>
        <c:gapWidth val="150"/>
        <c:axId val="220282528"/>
        <c:axId val="22028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01BD-4377-8619-CFD0CAA48D07}"/>
            </c:ext>
          </c:extLst>
        </c:ser>
        <c:dLbls>
          <c:showLegendKey val="0"/>
          <c:showVal val="0"/>
          <c:showCatName val="0"/>
          <c:showSerName val="0"/>
          <c:showPercent val="0"/>
          <c:showBubbleSize val="0"/>
        </c:dLbls>
        <c:marker val="1"/>
        <c:smooth val="0"/>
        <c:axId val="220282528"/>
        <c:axId val="220282136"/>
      </c:lineChart>
      <c:dateAx>
        <c:axId val="220282528"/>
        <c:scaling>
          <c:orientation val="minMax"/>
        </c:scaling>
        <c:delete val="1"/>
        <c:axPos val="b"/>
        <c:numFmt formatCode="ge" sourceLinked="1"/>
        <c:majorTickMark val="none"/>
        <c:minorTickMark val="none"/>
        <c:tickLblPos val="none"/>
        <c:crossAx val="220282136"/>
        <c:crosses val="autoZero"/>
        <c:auto val="1"/>
        <c:lblOffset val="100"/>
        <c:baseTimeUnit val="years"/>
      </c:dateAx>
      <c:valAx>
        <c:axId val="22028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415.26</c:v>
                </c:pt>
                <c:pt idx="1">
                  <c:v>407.73</c:v>
                </c:pt>
                <c:pt idx="2">
                  <c:v>450.67</c:v>
                </c:pt>
                <c:pt idx="3">
                  <c:v>424.08</c:v>
                </c:pt>
                <c:pt idx="4">
                  <c:v>443.86</c:v>
                </c:pt>
              </c:numCache>
            </c:numRef>
          </c:val>
          <c:extLst>
            <c:ext xmlns:c16="http://schemas.microsoft.com/office/drawing/2014/chart" uri="{C3380CC4-5D6E-409C-BE32-E72D297353CC}">
              <c16:uniqueId val="{00000000-E930-488F-BED7-25D7AB1410F7}"/>
            </c:ext>
          </c:extLst>
        </c:ser>
        <c:dLbls>
          <c:showLegendKey val="0"/>
          <c:showVal val="0"/>
          <c:showCatName val="0"/>
          <c:showSerName val="0"/>
          <c:showPercent val="0"/>
          <c:showBubbleSize val="0"/>
        </c:dLbls>
        <c:gapWidth val="150"/>
        <c:axId val="220293248"/>
        <c:axId val="26700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E930-488F-BED7-25D7AB1410F7}"/>
            </c:ext>
          </c:extLst>
        </c:ser>
        <c:dLbls>
          <c:showLegendKey val="0"/>
          <c:showVal val="0"/>
          <c:showCatName val="0"/>
          <c:showSerName val="0"/>
          <c:showPercent val="0"/>
          <c:showBubbleSize val="0"/>
        </c:dLbls>
        <c:marker val="1"/>
        <c:smooth val="0"/>
        <c:axId val="220293248"/>
        <c:axId val="267002200"/>
      </c:lineChart>
      <c:dateAx>
        <c:axId val="220293248"/>
        <c:scaling>
          <c:orientation val="minMax"/>
        </c:scaling>
        <c:delete val="1"/>
        <c:axPos val="b"/>
        <c:numFmt formatCode="ge" sourceLinked="1"/>
        <c:majorTickMark val="none"/>
        <c:minorTickMark val="none"/>
        <c:tickLblPos val="none"/>
        <c:crossAx val="267002200"/>
        <c:crosses val="autoZero"/>
        <c:auto val="1"/>
        <c:lblOffset val="100"/>
        <c:baseTimeUnit val="years"/>
      </c:dateAx>
      <c:valAx>
        <c:axId val="26700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9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長柄町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7254</v>
      </c>
      <c r="AM8" s="67"/>
      <c r="AN8" s="67"/>
      <c r="AO8" s="67"/>
      <c r="AP8" s="67"/>
      <c r="AQ8" s="67"/>
      <c r="AR8" s="67"/>
      <c r="AS8" s="67"/>
      <c r="AT8" s="66">
        <f>データ!T6</f>
        <v>47.11</v>
      </c>
      <c r="AU8" s="66"/>
      <c r="AV8" s="66"/>
      <c r="AW8" s="66"/>
      <c r="AX8" s="66"/>
      <c r="AY8" s="66"/>
      <c r="AZ8" s="66"/>
      <c r="BA8" s="66"/>
      <c r="BB8" s="66">
        <f>データ!U6</f>
        <v>153.97999999999999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12.12</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871</v>
      </c>
      <c r="AM10" s="67"/>
      <c r="AN10" s="67"/>
      <c r="AO10" s="67"/>
      <c r="AP10" s="67"/>
      <c r="AQ10" s="67"/>
      <c r="AR10" s="67"/>
      <c r="AS10" s="67"/>
      <c r="AT10" s="66">
        <f>データ!W6</f>
        <v>0.52</v>
      </c>
      <c r="AU10" s="66"/>
      <c r="AV10" s="66"/>
      <c r="AW10" s="66"/>
      <c r="AX10" s="66"/>
      <c r="AY10" s="66"/>
      <c r="AZ10" s="66"/>
      <c r="BA10" s="66"/>
      <c r="BB10" s="66">
        <f>データ!X6</f>
        <v>1675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124265</v>
      </c>
      <c r="D6" s="33">
        <f t="shared" si="3"/>
        <v>47</v>
      </c>
      <c r="E6" s="33">
        <f t="shared" si="3"/>
        <v>17</v>
      </c>
      <c r="F6" s="33">
        <f t="shared" si="3"/>
        <v>5</v>
      </c>
      <c r="G6" s="33">
        <f t="shared" si="3"/>
        <v>0</v>
      </c>
      <c r="H6" s="33" t="str">
        <f t="shared" si="3"/>
        <v>千葉県　長柄町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12.12</v>
      </c>
      <c r="Q6" s="34">
        <f t="shared" si="3"/>
        <v>100</v>
      </c>
      <c r="R6" s="34">
        <f t="shared" si="3"/>
        <v>3780</v>
      </c>
      <c r="S6" s="34">
        <f t="shared" si="3"/>
        <v>7254</v>
      </c>
      <c r="T6" s="34">
        <f t="shared" si="3"/>
        <v>47.11</v>
      </c>
      <c r="U6" s="34">
        <f t="shared" si="3"/>
        <v>153.97999999999999</v>
      </c>
      <c r="V6" s="34">
        <f t="shared" si="3"/>
        <v>871</v>
      </c>
      <c r="W6" s="34">
        <f t="shared" si="3"/>
        <v>0.52</v>
      </c>
      <c r="X6" s="34">
        <f t="shared" si="3"/>
        <v>1675</v>
      </c>
      <c r="Y6" s="35">
        <f>IF(Y7="",NA(),Y7)</f>
        <v>53.78</v>
      </c>
      <c r="Z6" s="35">
        <f t="shared" ref="Z6:AH6" si="4">IF(Z7="",NA(),Z7)</f>
        <v>52.61</v>
      </c>
      <c r="AA6" s="35">
        <f t="shared" si="4"/>
        <v>51.3</v>
      </c>
      <c r="AB6" s="35">
        <f t="shared" si="4"/>
        <v>51.37</v>
      </c>
      <c r="AC6" s="35">
        <f t="shared" si="4"/>
        <v>50.3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1724.57</v>
      </c>
      <c r="BG6" s="35">
        <f t="shared" ref="BG6:BO6" si="7">IF(BG7="",NA(),BG7)</f>
        <v>1688.75</v>
      </c>
      <c r="BH6" s="35">
        <f t="shared" si="7"/>
        <v>1652.26</v>
      </c>
      <c r="BI6" s="35">
        <f t="shared" si="7"/>
        <v>2646.71</v>
      </c>
      <c r="BJ6" s="35">
        <f t="shared" si="7"/>
        <v>1206.05</v>
      </c>
      <c r="BK6" s="35">
        <f t="shared" si="7"/>
        <v>1197.82</v>
      </c>
      <c r="BL6" s="35">
        <f t="shared" si="7"/>
        <v>1126.77</v>
      </c>
      <c r="BM6" s="35">
        <f t="shared" si="7"/>
        <v>1044.8</v>
      </c>
      <c r="BN6" s="35">
        <f t="shared" si="7"/>
        <v>1081.8</v>
      </c>
      <c r="BO6" s="35">
        <f t="shared" si="7"/>
        <v>974.93</v>
      </c>
      <c r="BP6" s="34" t="str">
        <f>IF(BP7="","",IF(BP7="-","【-】","【"&amp;SUBSTITUTE(TEXT(BP7,"#,##0.00"),"-","△")&amp;"】"))</f>
        <v>【914.53】</v>
      </c>
      <c r="BQ6" s="35">
        <f>IF(BQ7="",NA(),BQ7)</f>
        <v>39.270000000000003</v>
      </c>
      <c r="BR6" s="35">
        <f t="shared" ref="BR6:BZ6" si="8">IF(BR7="",NA(),BR7)</f>
        <v>39.299999999999997</v>
      </c>
      <c r="BS6" s="35">
        <f t="shared" si="8"/>
        <v>39.549999999999997</v>
      </c>
      <c r="BT6" s="35">
        <f t="shared" si="8"/>
        <v>37.19</v>
      </c>
      <c r="BU6" s="35">
        <f t="shared" si="8"/>
        <v>36.42</v>
      </c>
      <c r="BV6" s="35">
        <f t="shared" si="8"/>
        <v>51.03</v>
      </c>
      <c r="BW6" s="35">
        <f t="shared" si="8"/>
        <v>50.9</v>
      </c>
      <c r="BX6" s="35">
        <f t="shared" si="8"/>
        <v>50.82</v>
      </c>
      <c r="BY6" s="35">
        <f t="shared" si="8"/>
        <v>52.19</v>
      </c>
      <c r="BZ6" s="35">
        <f t="shared" si="8"/>
        <v>55.32</v>
      </c>
      <c r="CA6" s="34" t="str">
        <f>IF(CA7="","",IF(CA7="-","【-】","【"&amp;SUBSTITUTE(TEXT(CA7,"#,##0.00"),"-","△")&amp;"】"))</f>
        <v>【55.73】</v>
      </c>
      <c r="CB6" s="35">
        <f>IF(CB7="",NA(),CB7)</f>
        <v>415.26</v>
      </c>
      <c r="CC6" s="35">
        <f t="shared" ref="CC6:CK6" si="9">IF(CC7="",NA(),CC7)</f>
        <v>407.73</v>
      </c>
      <c r="CD6" s="35">
        <f t="shared" si="9"/>
        <v>450.67</v>
      </c>
      <c r="CE6" s="35">
        <f t="shared" si="9"/>
        <v>424.08</v>
      </c>
      <c r="CF6" s="35">
        <f t="shared" si="9"/>
        <v>443.86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52.6</v>
      </c>
      <c r="CN6" s="35">
        <f t="shared" ref="CN6:CV6" si="10">IF(CN7="",NA(),CN7)</f>
        <v>52.88</v>
      </c>
      <c r="CO6" s="35">
        <f t="shared" si="10"/>
        <v>34.25</v>
      </c>
      <c r="CP6" s="35">
        <f t="shared" si="10"/>
        <v>54.79</v>
      </c>
      <c r="CQ6" s="35">
        <f t="shared" si="10"/>
        <v>53.97</v>
      </c>
      <c r="CR6" s="35">
        <f t="shared" si="10"/>
        <v>54.74</v>
      </c>
      <c r="CS6" s="35">
        <f t="shared" si="10"/>
        <v>53.78</v>
      </c>
      <c r="CT6" s="35">
        <f t="shared" si="10"/>
        <v>53.24</v>
      </c>
      <c r="CU6" s="35">
        <f t="shared" si="10"/>
        <v>52.31</v>
      </c>
      <c r="CV6" s="35">
        <f t="shared" si="10"/>
        <v>60.65</v>
      </c>
      <c r="CW6" s="34" t="str">
        <f>IF(CW7="","",IF(CW7="-","【-】","【"&amp;SUBSTITUTE(TEXT(CW7,"#,##0.00"),"-","△")&amp;"】"))</f>
        <v>【59.15】</v>
      </c>
      <c r="CX6" s="35">
        <f>IF(CX7="",NA(),CX7)</f>
        <v>84.52</v>
      </c>
      <c r="CY6" s="35">
        <f t="shared" ref="CY6:DG6" si="11">IF(CY7="",NA(),CY7)</f>
        <v>84.66</v>
      </c>
      <c r="CZ6" s="35">
        <f t="shared" si="11"/>
        <v>84.75</v>
      </c>
      <c r="DA6" s="35">
        <f t="shared" si="11"/>
        <v>85.01</v>
      </c>
      <c r="DB6" s="35">
        <f t="shared" si="11"/>
        <v>84.96</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124265</v>
      </c>
      <c r="D7" s="37">
        <v>47</v>
      </c>
      <c r="E7" s="37">
        <v>17</v>
      </c>
      <c r="F7" s="37">
        <v>5</v>
      </c>
      <c r="G7" s="37">
        <v>0</v>
      </c>
      <c r="H7" s="37" t="s">
        <v>109</v>
      </c>
      <c r="I7" s="37" t="s">
        <v>110</v>
      </c>
      <c r="J7" s="37" t="s">
        <v>111</v>
      </c>
      <c r="K7" s="37" t="s">
        <v>112</v>
      </c>
      <c r="L7" s="37" t="s">
        <v>113</v>
      </c>
      <c r="M7" s="37"/>
      <c r="N7" s="38" t="s">
        <v>114</v>
      </c>
      <c r="O7" s="38" t="s">
        <v>115</v>
      </c>
      <c r="P7" s="38">
        <v>12.12</v>
      </c>
      <c r="Q7" s="38">
        <v>100</v>
      </c>
      <c r="R7" s="38">
        <v>3780</v>
      </c>
      <c r="S7" s="38">
        <v>7254</v>
      </c>
      <c r="T7" s="38">
        <v>47.11</v>
      </c>
      <c r="U7" s="38">
        <v>153.97999999999999</v>
      </c>
      <c r="V7" s="38">
        <v>871</v>
      </c>
      <c r="W7" s="38">
        <v>0.52</v>
      </c>
      <c r="X7" s="38">
        <v>1675</v>
      </c>
      <c r="Y7" s="38">
        <v>53.78</v>
      </c>
      <c r="Z7" s="38">
        <v>52.61</v>
      </c>
      <c r="AA7" s="38">
        <v>51.3</v>
      </c>
      <c r="AB7" s="38">
        <v>51.37</v>
      </c>
      <c r="AC7" s="38">
        <v>50.3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1724.57</v>
      </c>
      <c r="BG7" s="38">
        <v>1688.75</v>
      </c>
      <c r="BH7" s="38">
        <v>1652.26</v>
      </c>
      <c r="BI7" s="38">
        <v>2646.71</v>
      </c>
      <c r="BJ7" s="38">
        <v>1206.05</v>
      </c>
      <c r="BK7" s="38">
        <v>1197.82</v>
      </c>
      <c r="BL7" s="38">
        <v>1126.77</v>
      </c>
      <c r="BM7" s="38">
        <v>1044.8</v>
      </c>
      <c r="BN7" s="38">
        <v>1081.8</v>
      </c>
      <c r="BO7" s="38">
        <v>974.93</v>
      </c>
      <c r="BP7" s="38">
        <v>914.53</v>
      </c>
      <c r="BQ7" s="38">
        <v>39.270000000000003</v>
      </c>
      <c r="BR7" s="38">
        <v>39.299999999999997</v>
      </c>
      <c r="BS7" s="38">
        <v>39.549999999999997</v>
      </c>
      <c r="BT7" s="38">
        <v>37.19</v>
      </c>
      <c r="BU7" s="38">
        <v>36.42</v>
      </c>
      <c r="BV7" s="38">
        <v>51.03</v>
      </c>
      <c r="BW7" s="38">
        <v>50.9</v>
      </c>
      <c r="BX7" s="38">
        <v>50.82</v>
      </c>
      <c r="BY7" s="38">
        <v>52.19</v>
      </c>
      <c r="BZ7" s="38">
        <v>55.32</v>
      </c>
      <c r="CA7" s="38">
        <v>55.73</v>
      </c>
      <c r="CB7" s="38">
        <v>415.26</v>
      </c>
      <c r="CC7" s="38">
        <v>407.73</v>
      </c>
      <c r="CD7" s="38">
        <v>450.67</v>
      </c>
      <c r="CE7" s="38">
        <v>424.08</v>
      </c>
      <c r="CF7" s="38">
        <v>443.86</v>
      </c>
      <c r="CG7" s="38">
        <v>289.60000000000002</v>
      </c>
      <c r="CH7" s="38">
        <v>293.27</v>
      </c>
      <c r="CI7" s="38">
        <v>300.52</v>
      </c>
      <c r="CJ7" s="38">
        <v>296.14</v>
      </c>
      <c r="CK7" s="38">
        <v>283.17</v>
      </c>
      <c r="CL7" s="38">
        <v>276.77999999999997</v>
      </c>
      <c r="CM7" s="38">
        <v>52.6</v>
      </c>
      <c r="CN7" s="38">
        <v>52.88</v>
      </c>
      <c r="CO7" s="38">
        <v>34.25</v>
      </c>
      <c r="CP7" s="38">
        <v>54.79</v>
      </c>
      <c r="CQ7" s="38">
        <v>53.97</v>
      </c>
      <c r="CR7" s="38">
        <v>54.74</v>
      </c>
      <c r="CS7" s="38">
        <v>53.78</v>
      </c>
      <c r="CT7" s="38">
        <v>53.24</v>
      </c>
      <c r="CU7" s="38">
        <v>52.31</v>
      </c>
      <c r="CV7" s="38">
        <v>60.65</v>
      </c>
      <c r="CW7" s="38">
        <v>59.15</v>
      </c>
      <c r="CX7" s="38">
        <v>84.52</v>
      </c>
      <c r="CY7" s="38">
        <v>84.66</v>
      </c>
      <c r="CZ7" s="38">
        <v>84.75</v>
      </c>
      <c r="DA7" s="38">
        <v>85.01</v>
      </c>
      <c r="DB7" s="38">
        <v>84.96</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2018-02-05T08:36:47Z</cp:lastPrinted>
  <dcterms:created xsi:type="dcterms:W3CDTF">2017-12-25T02:27:47Z</dcterms:created>
  <dcterms:modified xsi:type="dcterms:W3CDTF">2018-02-09T05:24:59Z</dcterms:modified>
  <cp:category/>
</cp:coreProperties>
</file>