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I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<sst xmlns="http://schemas.openxmlformats.org/spreadsheetml/2006/main" count="235" uniqueCount="120">
  <si>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</si>
  <si>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</si>
  <si>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</si>
  <si>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</si>
  <si>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</si>
  <si>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</si>
  <si>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</si>
  <si>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</si>
  <si>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</si>
  <si>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</si>
  <si>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</si>
  <si>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</si>
  <si>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</si>
  <si>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</si>
  <si>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</si>
  <si>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</si>
  <si>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</si>
  <si>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</si>
  <si>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</si>
  <si>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</si>
  <si>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</si>
  <si>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</si>
  <si>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</si>
  <si>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</si>
  <si>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</si>
  <si>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</si>
  <si>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</si>
  <si>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</si>
  <si>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</si>
  <si>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</si>
  <si>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</si>
  <si>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</si>
  <si>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</si>
  <si>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</si>
  <si>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</si>
  <si>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</si>
  <si>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</si>
  <si>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</si>
  <si>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</si>
  <si>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</si>
  <si>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</si>
  <si>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</si>
  <si>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</si>
  <si>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</si>
  <si>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</si>
  <si>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</si>
  <si>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</si>
  <si>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</si>
  <si>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</si>
  <si>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</si>
  <si>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</si>
  <si>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</si>
  <si>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</si>
  <si>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</si>
  <si>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</si>
  <si>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</si>
  <si>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</si>
  <si>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</si>
  <si>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</si>
  <si>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</si>
  <si>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</si>
  <si>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</si>
  <si>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</si>
  <si>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</si>
  <si>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</si>
  <si>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</si>
  <si>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</si>
  <si>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</si>
  <si>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</si>
  <si>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</si>
  <si>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</si>
  <si>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</si>
  <si>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</si>
  <si>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</si>
  <si>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</si>
  <si>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</si>
  <si>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</si>
  <si>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</si>
  <si>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</si>
  <si>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</si>
  <si>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</si>
  <si>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</si>
  <si>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</si>
  <si>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</si>
  <si>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</si>
  <si>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</si>
  <si>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</si>
  <si>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</si>
  <si>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</si>
  <si>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</si>
  <si>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</si>
  <si>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</si>
  <si>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</si>
  <si>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</si>
  <si>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</si>
  <si>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</si>
  <si>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</si>
  <si>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</si>
  <si>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</si>
  <si>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</si>
  <si>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</si>
  <si>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</si>
  <si>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</si>
  <si>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</si>
  <si>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</si>
  <si>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八匝水道企業団</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</si>
  <si>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</si>
  <si>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</si>
  <si>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</si>
  <si>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</si>
  <si>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</si>
  <si>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</si>
  <si>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</si>
  <si>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</si>
  <si>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</si>
  <si>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</si>
  <si>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収支比率、累積欠損比率、流動比率及び企業債残高対給水収益比率は類似団体平均値を上回っており、一見健全な経営状況と思えるが、収入の多くを補助金等により賄っているので、料金回収率は低く経営状況は厳しい状況である。給水収益の増加に向けた取り組みが必要である。
・有収率は高水準にあるが、水需要が減少している事から施設利用率が伸び悩んでおり、施設更新時にダウンサイジングの検討が必要である。
・給水原価については、水源に乏しい地域特性により受水費が膨大であるため、高水準となっている。</t>
    <rPh sb="85" eb="87">
      <t>リョウキン</t>
    </rPh>
    <rPh sb="87" eb="89">
      <t>カイシュウ</t>
    </rPh>
    <rPh sb="89" eb="90">
      <t>リツ</t>
    </rPh>
    <rPh sb="91" eb="92">
      <t>ヒク</t>
    </rPh>
    <rPh sb="162" eb="163">
      <t>ノ</t>
    </rPh>
    <rPh sb="164" eb="165">
      <t>ナヤ</t>
    </rPh>
    <rPh sb="231" eb="234">
      <t>コウスイジュン</t>
    </rPh>
    <phoneticPr fontId="4"/>
  </si>
  <si>
    <t>・小規模事業体であり住宅密集地が少ないため、事業効率が良くない。また、水需要の減少により給水収益の増加も見込めない状況である。水源に乏しい地域特性により固定経費である受水費の割合が高く、費用の削減も難しいため、依然として厳しい経営状況である。
しかしながら、管路の耐震化率の向上と今後増加が見込まれる経年化率の改善のため、平成29年度より重要給水施設配水管耐震化事業を開始する予定であり、膨大な費用が必要となる事から、起債や交付金等を利用し、事業を推進していく予定である。
・経営戦略については平成31年度までに作成する予定である。</t>
    <rPh sb="1" eb="4">
      <t>ショウキボ</t>
    </rPh>
    <rPh sb="4" eb="6">
      <t>ジギョウ</t>
    </rPh>
    <rPh sb="6" eb="7">
      <t>タイ</t>
    </rPh>
    <rPh sb="10" eb="12">
      <t>ジュウタク</t>
    </rPh>
    <rPh sb="12" eb="15">
      <t>ミッシュウチ</t>
    </rPh>
    <rPh sb="16" eb="17">
      <t>スク</t>
    </rPh>
    <rPh sb="22" eb="24">
      <t>ジギョウ</t>
    </rPh>
    <rPh sb="24" eb="26">
      <t>コウリツ</t>
    </rPh>
    <rPh sb="27" eb="28">
      <t>ヨ</t>
    </rPh>
    <rPh sb="35" eb="36">
      <t>ミズ</t>
    </rPh>
    <rPh sb="36" eb="38">
      <t>ジュヨウ</t>
    </rPh>
    <rPh sb="39" eb="41">
      <t>ゲンショウ</t>
    </rPh>
    <rPh sb="44" eb="46">
      <t>キュウスイ</t>
    </rPh>
    <rPh sb="46" eb="48">
      <t>シュウエキ</t>
    </rPh>
    <rPh sb="49" eb="51">
      <t>ゾウカ</t>
    </rPh>
    <rPh sb="52" eb="54">
      <t>ミコ</t>
    </rPh>
    <rPh sb="57" eb="59">
      <t>ジョウキョウ</t>
    </rPh>
    <rPh sb="63" eb="65">
      <t>スイゲン</t>
    </rPh>
    <rPh sb="66" eb="67">
      <t>トボ</t>
    </rPh>
    <rPh sb="69" eb="71">
      <t>チイキ</t>
    </rPh>
    <rPh sb="71" eb="73">
      <t>トクセイ</t>
    </rPh>
    <rPh sb="76" eb="78">
      <t>コテイ</t>
    </rPh>
    <rPh sb="78" eb="80">
      <t>ケイヒ</t>
    </rPh>
    <rPh sb="83" eb="85">
      <t>ジュスイ</t>
    </rPh>
    <rPh sb="85" eb="86">
      <t>ヒ</t>
    </rPh>
    <rPh sb="87" eb="89">
      <t>ワリアイ</t>
    </rPh>
    <rPh sb="90" eb="91">
      <t>タカ</t>
    </rPh>
    <rPh sb="93" eb="95">
      <t>ヒヨウ</t>
    </rPh>
    <rPh sb="96" eb="98">
      <t>サクゲン</t>
    </rPh>
    <rPh sb="99" eb="100">
      <t>ムズカ</t>
    </rPh>
    <rPh sb="105" eb="107">
      <t>イゼン</t>
    </rPh>
    <rPh sb="110" eb="111">
      <t>キビ</t>
    </rPh>
    <rPh sb="113" eb="115">
      <t>ケイエイ</t>
    </rPh>
    <rPh sb="115" eb="117">
      <t>ジョウキョウ</t>
    </rPh>
    <rPh sb="129" eb="131">
      <t>カンロ</t>
    </rPh>
    <rPh sb="132" eb="135">
      <t>タイシンカ</t>
    </rPh>
    <rPh sb="135" eb="136">
      <t>リツ</t>
    </rPh>
    <rPh sb="137" eb="139">
      <t>コウジョウ</t>
    </rPh>
    <rPh sb="140" eb="142">
      <t>コンゴ</t>
    </rPh>
    <rPh sb="142" eb="144">
      <t>ゾウカ</t>
    </rPh>
    <rPh sb="145" eb="147">
      <t>ミコ</t>
    </rPh>
    <rPh sb="150" eb="153">
      <t>ケイネンカ</t>
    </rPh>
    <rPh sb="153" eb="154">
      <t>リツ</t>
    </rPh>
    <rPh sb="155" eb="157">
      <t>カイゼン</t>
    </rPh>
    <rPh sb="161" eb="163">
      <t>ヘイセイ</t>
    </rPh>
    <rPh sb="165" eb="167">
      <t>ネンド</t>
    </rPh>
    <rPh sb="169" eb="171">
      <t>ジュウヨウ</t>
    </rPh>
    <rPh sb="171" eb="173">
      <t>キュウスイ</t>
    </rPh>
    <rPh sb="173" eb="175">
      <t>シセツ</t>
    </rPh>
    <rPh sb="175" eb="178">
      <t>ハイスイカン</t>
    </rPh>
    <rPh sb="178" eb="181">
      <t>タイシンカ</t>
    </rPh>
    <rPh sb="181" eb="183">
      <t>ジギョウ</t>
    </rPh>
    <rPh sb="184" eb="186">
      <t>カイシ</t>
    </rPh>
    <rPh sb="188" eb="190">
      <t>ヨテイ</t>
    </rPh>
    <rPh sb="194" eb="196">
      <t>ボウダイ</t>
    </rPh>
    <rPh sb="197" eb="199">
      <t>ヒヨウ</t>
    </rPh>
    <rPh sb="200" eb="202">
      <t>ヒツヨウ</t>
    </rPh>
    <rPh sb="205" eb="206">
      <t>コト</t>
    </rPh>
    <rPh sb="209" eb="211">
      <t>キサイ</t>
    </rPh>
    <rPh sb="212" eb="215">
      <t>コウフキン</t>
    </rPh>
    <rPh sb="215" eb="216">
      <t>トウ</t>
    </rPh>
    <rPh sb="217" eb="219">
      <t>リヨウ</t>
    </rPh>
    <rPh sb="221" eb="223">
      <t>ジギョウ</t>
    </rPh>
    <rPh sb="224" eb="226">
      <t>スイシン</t>
    </rPh>
    <rPh sb="230" eb="232">
      <t>ヨテイ</t>
    </rPh>
    <rPh sb="238" eb="240">
      <t>ケイエイ</t>
    </rPh>
    <rPh sb="240" eb="242">
      <t>センリャク</t>
    </rPh>
    <rPh sb="247" eb="249">
      <t>ヘイセイ</t>
    </rPh>
    <rPh sb="251" eb="253">
      <t>ネンド</t>
    </rPh>
    <rPh sb="256" eb="258">
      <t>サクセイ</t>
    </rPh>
    <rPh sb="260" eb="262">
      <t>ヨテイ</t>
    </rPh>
    <phoneticPr fontId="4"/>
  </si>
  <si>
    <t>・現在管路については経年化率は0％であるが、近く創設時（S49～S52）に布設した配水管が、耐用年数を迎える状況である。
・管路更新率は統計上0.00％であるが実際は昨年度と同様0.02%となっており、依然低い更新率であるが、平成29年度より重要給水施設配水管耐震化事業を開始する予定であり、今後改善されていくと見込まれる。</t>
    <rPh sb="1" eb="3">
      <t>ゲンザイ</t>
    </rPh>
    <rPh sb="3" eb="5">
      <t>カンロ</t>
    </rPh>
    <rPh sb="10" eb="13">
      <t>ケイネンカ</t>
    </rPh>
    <rPh sb="13" eb="14">
      <t>リツ</t>
    </rPh>
    <rPh sb="22" eb="23">
      <t>チカ</t>
    </rPh>
    <rPh sb="24" eb="26">
      <t>ソウセツ</t>
    </rPh>
    <rPh sb="26" eb="27">
      <t>ジ</t>
    </rPh>
    <rPh sb="37" eb="39">
      <t>フセツ</t>
    </rPh>
    <rPh sb="41" eb="44">
      <t>ハイスイカン</t>
    </rPh>
    <rPh sb="46" eb="48">
      <t>タイヨウ</t>
    </rPh>
    <rPh sb="48" eb="50">
      <t>ネンスウ</t>
    </rPh>
    <rPh sb="51" eb="52">
      <t>ムカ</t>
    </rPh>
    <rPh sb="54" eb="56">
      <t>ジョウキョウ</t>
    </rPh>
    <rPh sb="62" eb="64">
      <t>カンロ</t>
    </rPh>
    <rPh sb="64" eb="66">
      <t>コウシン</t>
    </rPh>
    <rPh sb="66" eb="67">
      <t>リツ</t>
    </rPh>
    <rPh sb="68" eb="71">
      <t>トウケイジョウ</t>
    </rPh>
    <rPh sb="80" eb="82">
      <t>ジッサイ</t>
    </rPh>
    <rPh sb="83" eb="85">
      <t>サクネン</t>
    </rPh>
    <rPh sb="85" eb="86">
      <t>ド</t>
    </rPh>
    <rPh sb="87" eb="89">
      <t>ドウヨウ</t>
    </rPh>
    <rPh sb="101" eb="103">
      <t>イゼン</t>
    </rPh>
    <rPh sb="103" eb="104">
      <t>ヒク</t>
    </rPh>
    <rPh sb="105" eb="107">
      <t>コウシン</t>
    </rPh>
    <rPh sb="107" eb="108">
      <t>リツ</t>
    </rPh>
    <rPh sb="113" eb="115">
      <t>ヘイセイ</t>
    </rPh>
    <rPh sb="117" eb="119">
      <t>ネンド</t>
    </rPh>
    <rPh sb="121" eb="123">
      <t>ジュウヨウ</t>
    </rPh>
    <rPh sb="123" eb="124">
      <t>キュウ</t>
    </rPh>
    <rPh sb="124" eb="125">
      <t>スイ</t>
    </rPh>
    <rPh sb="125" eb="127">
      <t>シセツ</t>
    </rPh>
    <rPh sb="127" eb="130">
      <t>ハイスイカン</t>
    </rPh>
    <rPh sb="130" eb="133">
      <t>タイシンカ</t>
    </rPh>
    <rPh sb="133" eb="135">
      <t>ジギョウ</t>
    </rPh>
    <rPh sb="136" eb="138">
      <t>カイシ</t>
    </rPh>
    <rPh sb="140" eb="142">
      <t>ヨテイ</t>
    </rPh>
    <rPh sb="146" eb="148">
      <t>コンゴ</t>
    </rPh>
    <rPh sb="148" eb="150">
      <t>カイゼン</t>
    </rPh>
    <rPh sb="156" eb="158">
      <t>ミコ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</si>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</sst>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0.04</c:v>
                </c:pt>
                <c:pt idx="1">
                  <c:v>0.03</c:v>
                </c:pt>
                <c:pt idx="2">
                  <c:v>0.02</c:v>
                </c:pt>
                <c:pt idx="3">
                  <c:v>0.02</c:v>
                </c:pt>
                <c:pt idx="4" formatCode="#,##0.00;&quot;△&quot;#,##0.00">
                  <c:v>0</c:v>
                </c:pt>
              </c:numCache>
            </c:numRef>
          </c:val>
          <c:extLst>
            <c:ext xmlns:c16="http://schemas.microsoft.com/office/drawing/2014/chart" uri="{C3380CC4-5D6E-409C-BE32-E72D297353CC}">
              <c16:uniqueId val="{00000000-8C0D-4C82-9066-D0C1B43D4FFA}"/>
            </c:ext>
          </c:extLst>
        </c:ser>
        <c:dLbls>
          <c:showLegendKey val="0"/>
          <c:showVal val="0"/>
          <c:showCatName val="0"/>
          <c:showSerName val="0"/>
          <c:showPercent val="0"/>
          <c:showBubbleSize val="0"/>
        </c:dLbls>
        <c:gapWidth val="150"/>
        <c:axId val="202318232"/>
        <c:axId val="20231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8C0D-4C82-9066-D0C1B43D4FFA}"/>
            </c:ext>
          </c:extLst>
        </c:ser>
        <c:dLbls>
          <c:showLegendKey val="0"/>
          <c:showVal val="0"/>
          <c:showCatName val="0"/>
          <c:showSerName val="0"/>
          <c:showPercent val="0"/>
          <c:showBubbleSize val="0"/>
        </c:dLbls>
        <c:marker val="1"/>
        <c:smooth val="0"/>
        <c:axId val="202318232"/>
        <c:axId val="202318616"/>
      </c:lineChart>
      <c:dateAx>
        <c:axId val="202318232"/>
        <c:scaling>
          <c:orientation val="minMax"/>
        </c:scaling>
        <c:delete val="1"/>
        <c:axPos val="b"/>
        <c:numFmt formatCode="ge" sourceLinked="1"/>
        <c:majorTickMark val="none"/>
        <c:minorTickMark val="none"/>
        <c:tickLblPos val="none"/>
        <c:crossAx val="202318616"/>
        <c:crosses val="autoZero"/>
        <c:auto val="1"/>
        <c:lblOffset val="100"/>
        <c:baseTimeUnit val="years"/>
      </c:dateAx>
      <c:valAx>
        <c:axId val="20231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1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55.25</c:v>
                </c:pt>
                <c:pt idx="1">
                  <c:v>55.05</c:v>
                </c:pt>
                <c:pt idx="2">
                  <c:v>54.6</c:v>
                </c:pt>
                <c:pt idx="3">
                  <c:v>54.85</c:v>
                </c:pt>
                <c:pt idx="4">
                  <c:v>55.32</c:v>
                </c:pt>
              </c:numCache>
            </c:numRef>
          </c:val>
          <c:extLst>
            <c:ext xmlns:c16="http://schemas.microsoft.com/office/drawing/2014/chart" uri="{C3380CC4-5D6E-409C-BE32-E72D297353CC}">
              <c16:uniqueId val="{00000000-C457-41B0-B853-076ACCB90CC1}"/>
            </c:ext>
          </c:extLst>
        </c:ser>
        <c:dLbls>
          <c:showLegendKey val="0"/>
          <c:showVal val="0"/>
          <c:showCatName val="0"/>
          <c:showSerName val="0"/>
          <c:showPercent val="0"/>
          <c:showBubbleSize val="0"/>
        </c:dLbls>
        <c:gapWidth val="150"/>
        <c:axId val="202724376"/>
        <c:axId val="2027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C457-41B0-B853-076ACCB90CC1}"/>
            </c:ext>
          </c:extLst>
        </c:ser>
        <c:dLbls>
          <c:showLegendKey val="0"/>
          <c:showVal val="0"/>
          <c:showCatName val="0"/>
          <c:showSerName val="0"/>
          <c:showPercent val="0"/>
          <c:showBubbleSize val="0"/>
        </c:dLbls>
        <c:marker val="1"/>
        <c:smooth val="0"/>
        <c:axId val="202724376"/>
        <c:axId val="202724768"/>
      </c:lineChart>
      <c:dateAx>
        <c:axId val="202724376"/>
        <c:scaling>
          <c:orientation val="minMax"/>
        </c:scaling>
        <c:delete val="1"/>
        <c:axPos val="b"/>
        <c:numFmt formatCode="ge" sourceLinked="1"/>
        <c:majorTickMark val="none"/>
        <c:minorTickMark val="none"/>
        <c:tickLblPos val="none"/>
        <c:crossAx val="202724768"/>
        <c:crosses val="autoZero"/>
        <c:auto val="1"/>
        <c:lblOffset val="100"/>
        <c:baseTimeUnit val="years"/>
      </c:dateAx>
      <c:valAx>
        <c:axId val="2027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2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94.47</c:v>
                </c:pt>
                <c:pt idx="1">
                  <c:v>94.15</c:v>
                </c:pt>
                <c:pt idx="2">
                  <c:v>93.45</c:v>
                </c:pt>
                <c:pt idx="3">
                  <c:v>93.43</c:v>
                </c:pt>
                <c:pt idx="4">
                  <c:v>92.61</c:v>
                </c:pt>
              </c:numCache>
            </c:numRef>
          </c:val>
          <c:extLst>
            <c:ext xmlns:c16="http://schemas.microsoft.com/office/drawing/2014/chart" uri="{C3380CC4-5D6E-409C-BE32-E72D297353CC}">
              <c16:uniqueId val="{00000000-4B92-4857-87A6-9F0A1BC59C4E}"/>
            </c:ext>
          </c:extLst>
        </c:ser>
        <c:dLbls>
          <c:showLegendKey val="0"/>
          <c:showVal val="0"/>
          <c:showCatName val="0"/>
          <c:showSerName val="0"/>
          <c:showPercent val="0"/>
          <c:showBubbleSize val="0"/>
        </c:dLbls>
        <c:gapWidth val="150"/>
        <c:axId val="202969896"/>
        <c:axId val="20297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4B92-4857-87A6-9F0A1BC59C4E}"/>
            </c:ext>
          </c:extLst>
        </c:ser>
        <c:dLbls>
          <c:showLegendKey val="0"/>
          <c:showVal val="0"/>
          <c:showCatName val="0"/>
          <c:showSerName val="0"/>
          <c:showPercent val="0"/>
          <c:showBubbleSize val="0"/>
        </c:dLbls>
        <c:marker val="1"/>
        <c:smooth val="0"/>
        <c:axId val="202969896"/>
        <c:axId val="202970288"/>
      </c:lineChart>
      <c:dateAx>
        <c:axId val="202969896"/>
        <c:scaling>
          <c:orientation val="minMax"/>
        </c:scaling>
        <c:delete val="1"/>
        <c:axPos val="b"/>
        <c:numFmt formatCode="ge" sourceLinked="1"/>
        <c:majorTickMark val="none"/>
        <c:minorTickMark val="none"/>
        <c:tickLblPos val="none"/>
        <c:crossAx val="202970288"/>
        <c:crosses val="autoZero"/>
        <c:auto val="1"/>
        <c:lblOffset val="100"/>
        <c:baseTimeUnit val="years"/>
      </c:dateAx>
      <c:valAx>
        <c:axId val="20297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6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99.74</c:v>
                </c:pt>
                <c:pt idx="1">
                  <c:v>98.34</c:v>
                </c:pt>
                <c:pt idx="2">
                  <c:v>110.27</c:v>
                </c:pt>
                <c:pt idx="3">
                  <c:v>111.64</c:v>
                </c:pt>
                <c:pt idx="4">
                  <c:v>115.94</c:v>
                </c:pt>
              </c:numCache>
            </c:numRef>
          </c:val>
          <c:extLst>
            <c:ext xmlns:c16="http://schemas.microsoft.com/office/drawing/2014/chart" uri="{C3380CC4-5D6E-409C-BE32-E72D297353CC}">
              <c16:uniqueId val="{00000000-C2DD-44A3-88D7-2E437E254B78}"/>
            </c:ext>
          </c:extLst>
        </c:ser>
        <c:dLbls>
          <c:showLegendKey val="0"/>
          <c:showVal val="0"/>
          <c:showCatName val="0"/>
          <c:showSerName val="0"/>
          <c:showPercent val="0"/>
          <c:showBubbleSize val="0"/>
        </c:dLbls>
        <c:gapWidth val="150"/>
        <c:axId val="202833512"/>
        <c:axId val="20243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C2DD-44A3-88D7-2E437E254B78}"/>
            </c:ext>
          </c:extLst>
        </c:ser>
        <c:dLbls>
          <c:showLegendKey val="0"/>
          <c:showVal val="0"/>
          <c:showCatName val="0"/>
          <c:showSerName val="0"/>
          <c:showPercent val="0"/>
          <c:showBubbleSize val="0"/>
        </c:dLbls>
        <c:marker val="1"/>
        <c:smooth val="0"/>
        <c:axId val="202833512"/>
        <c:axId val="202436112"/>
      </c:lineChart>
      <c:dateAx>
        <c:axId val="202833512"/>
        <c:scaling>
          <c:orientation val="minMax"/>
        </c:scaling>
        <c:delete val="1"/>
        <c:axPos val="b"/>
        <c:numFmt formatCode="ge" sourceLinked="1"/>
        <c:majorTickMark val="none"/>
        <c:minorTickMark val="none"/>
        <c:tickLblPos val="none"/>
        <c:crossAx val="202436112"/>
        <c:crosses val="autoZero"/>
        <c:auto val="1"/>
        <c:lblOffset val="100"/>
        <c:baseTimeUnit val="years"/>
      </c:dateAx>
      <c:valAx>
        <c:axId val="20243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83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58.18</c:v>
                </c:pt>
                <c:pt idx="1">
                  <c:v>59.5</c:v>
                </c:pt>
                <c:pt idx="2">
                  <c:v>61.2</c:v>
                </c:pt>
                <c:pt idx="3">
                  <c:v>62.94</c:v>
                </c:pt>
                <c:pt idx="4">
                  <c:v>64.150000000000006</c:v>
                </c:pt>
              </c:numCache>
            </c:numRef>
          </c:val>
          <c:extLst>
            <c:ext xmlns:c16="http://schemas.microsoft.com/office/drawing/2014/chart" uri="{C3380CC4-5D6E-409C-BE32-E72D297353CC}">
              <c16:uniqueId val="{00000000-BC1C-4609-9ADE-1D78F99AB1BD}"/>
            </c:ext>
          </c:extLst>
        </c:ser>
        <c:dLbls>
          <c:showLegendKey val="0"/>
          <c:showVal val="0"/>
          <c:showCatName val="0"/>
          <c:showSerName val="0"/>
          <c:showPercent val="0"/>
          <c:showBubbleSize val="0"/>
        </c:dLbls>
        <c:gapWidth val="150"/>
        <c:axId val="202481304"/>
        <c:axId val="20248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BC1C-4609-9ADE-1D78F99AB1BD}"/>
            </c:ext>
          </c:extLst>
        </c:ser>
        <c:dLbls>
          <c:showLegendKey val="0"/>
          <c:showVal val="0"/>
          <c:showCatName val="0"/>
          <c:showSerName val="0"/>
          <c:showPercent val="0"/>
          <c:showBubbleSize val="0"/>
        </c:dLbls>
        <c:marker val="1"/>
        <c:smooth val="0"/>
        <c:axId val="202481304"/>
        <c:axId val="202485784"/>
      </c:lineChart>
      <c:dateAx>
        <c:axId val="202481304"/>
        <c:scaling>
          <c:orientation val="minMax"/>
        </c:scaling>
        <c:delete val="1"/>
        <c:axPos val="b"/>
        <c:numFmt formatCode="ge" sourceLinked="1"/>
        <c:majorTickMark val="none"/>
        <c:minorTickMark val="none"/>
        <c:tickLblPos val="none"/>
        <c:crossAx val="202485784"/>
        <c:crosses val="autoZero"/>
        <c:auto val="1"/>
        <c:lblOffset val="100"/>
        <c:baseTimeUnit val="years"/>
      </c:dateAx>
      <c:valAx>
        <c:axId val="20248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8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D4-470E-904A-58406B58CD94}"/>
            </c:ext>
          </c:extLst>
        </c:ser>
        <c:dLbls>
          <c:showLegendKey val="0"/>
          <c:showVal val="0"/>
          <c:showCatName val="0"/>
          <c:showSerName val="0"/>
          <c:showPercent val="0"/>
          <c:showBubbleSize val="0"/>
        </c:dLbls>
        <c:gapWidth val="150"/>
        <c:axId val="202462288"/>
        <c:axId val="7268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B2D4-470E-904A-58406B58CD94}"/>
            </c:ext>
          </c:extLst>
        </c:ser>
        <c:dLbls>
          <c:showLegendKey val="0"/>
          <c:showVal val="0"/>
          <c:showCatName val="0"/>
          <c:showSerName val="0"/>
          <c:showPercent val="0"/>
          <c:showBubbleSize val="0"/>
        </c:dLbls>
        <c:marker val="1"/>
        <c:smooth val="0"/>
        <c:axId val="202462288"/>
        <c:axId val="72687096"/>
      </c:lineChart>
      <c:dateAx>
        <c:axId val="202462288"/>
        <c:scaling>
          <c:orientation val="minMax"/>
        </c:scaling>
        <c:delete val="1"/>
        <c:axPos val="b"/>
        <c:numFmt formatCode="ge" sourceLinked="1"/>
        <c:majorTickMark val="none"/>
        <c:minorTickMark val="none"/>
        <c:tickLblPos val="none"/>
        <c:crossAx val="72687096"/>
        <c:crosses val="autoZero"/>
        <c:auto val="1"/>
        <c:lblOffset val="100"/>
        <c:baseTimeUnit val="years"/>
      </c:dateAx>
      <c:valAx>
        <c:axId val="7268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6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27.64</c:v>
                </c:pt>
                <c:pt idx="1">
                  <c:v>30.26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F4A-465B-9C8B-27005DFD831C}"/>
            </c:ext>
          </c:extLst>
        </c:ser>
        <c:dLbls>
          <c:showLegendKey val="0"/>
          <c:showVal val="0"/>
          <c:showCatName val="0"/>
          <c:showSerName val="0"/>
          <c:showPercent val="0"/>
          <c:showBubbleSize val="0"/>
        </c:dLbls>
        <c:gapWidth val="150"/>
        <c:axId val="72688272"/>
        <c:axId val="7268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3F4A-465B-9C8B-27005DFD831C}"/>
            </c:ext>
          </c:extLst>
        </c:ser>
        <c:dLbls>
          <c:showLegendKey val="0"/>
          <c:showVal val="0"/>
          <c:showCatName val="0"/>
          <c:showSerName val="0"/>
          <c:showPercent val="0"/>
          <c:showBubbleSize val="0"/>
        </c:dLbls>
        <c:marker val="1"/>
        <c:smooth val="0"/>
        <c:axId val="72688272"/>
        <c:axId val="72688664"/>
      </c:lineChart>
      <c:dateAx>
        <c:axId val="72688272"/>
        <c:scaling>
          <c:orientation val="minMax"/>
        </c:scaling>
        <c:delete val="1"/>
        <c:axPos val="b"/>
        <c:numFmt formatCode="ge" sourceLinked="1"/>
        <c:majorTickMark val="none"/>
        <c:minorTickMark val="none"/>
        <c:tickLblPos val="none"/>
        <c:crossAx val="72688664"/>
        <c:crosses val="autoZero"/>
        <c:auto val="1"/>
        <c:lblOffset val="100"/>
        <c:baseTimeUnit val="years"/>
      </c:dateAx>
      <c:valAx>
        <c:axId val="72688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68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2710.88</c:v>
                </c:pt>
                <c:pt idx="1">
                  <c:v>5286.44</c:v>
                </c:pt>
                <c:pt idx="2">
                  <c:v>2147.88</c:v>
                </c:pt>
                <c:pt idx="3">
                  <c:v>2529.67</c:v>
                </c:pt>
                <c:pt idx="4">
                  <c:v>4689.8100000000004</c:v>
                </c:pt>
              </c:numCache>
            </c:numRef>
          </c:val>
          <c:extLst>
            <c:ext xmlns:c16="http://schemas.microsoft.com/office/drawing/2014/chart" uri="{C3380CC4-5D6E-409C-BE32-E72D297353CC}">
              <c16:uniqueId val="{00000000-3D48-4CEE-AC2A-DBCE04AC9EC8}"/>
            </c:ext>
          </c:extLst>
        </c:ser>
        <c:dLbls>
          <c:showLegendKey val="0"/>
          <c:showVal val="0"/>
          <c:showCatName val="0"/>
          <c:showSerName val="0"/>
          <c:showPercent val="0"/>
          <c:showBubbleSize val="0"/>
        </c:dLbls>
        <c:gapWidth val="150"/>
        <c:axId val="202663928"/>
        <c:axId val="2026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3D48-4CEE-AC2A-DBCE04AC9EC8}"/>
            </c:ext>
          </c:extLst>
        </c:ser>
        <c:dLbls>
          <c:showLegendKey val="0"/>
          <c:showVal val="0"/>
          <c:showCatName val="0"/>
          <c:showSerName val="0"/>
          <c:showPercent val="0"/>
          <c:showBubbleSize val="0"/>
        </c:dLbls>
        <c:marker val="1"/>
        <c:smooth val="0"/>
        <c:axId val="202663928"/>
        <c:axId val="202664320"/>
      </c:lineChart>
      <c:dateAx>
        <c:axId val="202663928"/>
        <c:scaling>
          <c:orientation val="minMax"/>
        </c:scaling>
        <c:delete val="1"/>
        <c:axPos val="b"/>
        <c:numFmt formatCode="ge" sourceLinked="1"/>
        <c:majorTickMark val="none"/>
        <c:minorTickMark val="none"/>
        <c:tickLblPos val="none"/>
        <c:crossAx val="202664320"/>
        <c:crosses val="autoZero"/>
        <c:auto val="1"/>
        <c:lblOffset val="100"/>
        <c:baseTimeUnit val="years"/>
      </c:dateAx>
      <c:valAx>
        <c:axId val="20266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66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24.72</c:v>
                </c:pt>
                <c:pt idx="1">
                  <c:v>18.71</c:v>
                </c:pt>
                <c:pt idx="2">
                  <c:v>17.8</c:v>
                </c:pt>
                <c:pt idx="3">
                  <c:v>16.510000000000002</c:v>
                </c:pt>
                <c:pt idx="4">
                  <c:v>15.35</c:v>
                </c:pt>
              </c:numCache>
            </c:numRef>
          </c:val>
          <c:extLst>
            <c:ext xmlns:c16="http://schemas.microsoft.com/office/drawing/2014/chart" uri="{C3380CC4-5D6E-409C-BE32-E72D297353CC}">
              <c16:uniqueId val="{00000000-AE28-4DDA-8828-FA4876997588}"/>
            </c:ext>
          </c:extLst>
        </c:ser>
        <c:dLbls>
          <c:showLegendKey val="0"/>
          <c:showVal val="0"/>
          <c:showCatName val="0"/>
          <c:showSerName val="0"/>
          <c:showPercent val="0"/>
          <c:showBubbleSize val="0"/>
        </c:dLbls>
        <c:gapWidth val="150"/>
        <c:axId val="202665496"/>
        <c:axId val="2026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AE28-4DDA-8828-FA4876997588}"/>
            </c:ext>
          </c:extLst>
        </c:ser>
        <c:dLbls>
          <c:showLegendKey val="0"/>
          <c:showVal val="0"/>
          <c:showCatName val="0"/>
          <c:showSerName val="0"/>
          <c:showPercent val="0"/>
          <c:showBubbleSize val="0"/>
        </c:dLbls>
        <c:marker val="1"/>
        <c:smooth val="0"/>
        <c:axId val="202665496"/>
        <c:axId val="202665888"/>
      </c:lineChart>
      <c:dateAx>
        <c:axId val="202665496"/>
        <c:scaling>
          <c:orientation val="minMax"/>
        </c:scaling>
        <c:delete val="1"/>
        <c:axPos val="b"/>
        <c:numFmt formatCode="ge" sourceLinked="1"/>
        <c:majorTickMark val="none"/>
        <c:minorTickMark val="none"/>
        <c:tickLblPos val="none"/>
        <c:crossAx val="202665888"/>
        <c:crosses val="autoZero"/>
        <c:auto val="1"/>
        <c:lblOffset val="100"/>
        <c:baseTimeUnit val="years"/>
      </c:dateAx>
      <c:valAx>
        <c:axId val="20266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66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71.62</c:v>
                </c:pt>
                <c:pt idx="1">
                  <c:v>71.63</c:v>
                </c:pt>
                <c:pt idx="2">
                  <c:v>81.31</c:v>
                </c:pt>
                <c:pt idx="3">
                  <c:v>80.37</c:v>
                </c:pt>
                <c:pt idx="4">
                  <c:v>82.61</c:v>
                </c:pt>
              </c:numCache>
            </c:numRef>
          </c:val>
          <c:extLst>
            <c:ext xmlns:c16="http://schemas.microsoft.com/office/drawing/2014/chart" uri="{C3380CC4-5D6E-409C-BE32-E72D297353CC}">
              <c16:uniqueId val="{00000000-0A3D-4BB0-91AE-FE348A6124E5}"/>
            </c:ext>
          </c:extLst>
        </c:ser>
        <c:dLbls>
          <c:showLegendKey val="0"/>
          <c:showVal val="0"/>
          <c:showCatName val="0"/>
          <c:showSerName val="0"/>
          <c:showPercent val="0"/>
          <c:showBubbleSize val="0"/>
        </c:dLbls>
        <c:gapWidth val="150"/>
        <c:axId val="202663536"/>
        <c:axId val="2027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0A3D-4BB0-91AE-FE348A6124E5}"/>
            </c:ext>
          </c:extLst>
        </c:ser>
        <c:dLbls>
          <c:showLegendKey val="0"/>
          <c:showVal val="0"/>
          <c:showCatName val="0"/>
          <c:showSerName val="0"/>
          <c:showPercent val="0"/>
          <c:showBubbleSize val="0"/>
        </c:dLbls>
        <c:marker val="1"/>
        <c:smooth val="0"/>
        <c:axId val="202663536"/>
        <c:axId val="202721632"/>
      </c:lineChart>
      <c:dateAx>
        <c:axId val="202663536"/>
        <c:scaling>
          <c:orientation val="minMax"/>
        </c:scaling>
        <c:delete val="1"/>
        <c:axPos val="b"/>
        <c:numFmt formatCode="ge" sourceLinked="1"/>
        <c:majorTickMark val="none"/>
        <c:minorTickMark val="none"/>
        <c:tickLblPos val="none"/>
        <c:crossAx val="202721632"/>
        <c:crosses val="autoZero"/>
        <c:auto val="1"/>
        <c:lblOffset val="100"/>
        <c:baseTimeUnit val="years"/>
      </c:dateAx>
      <c:valAx>
        <c:axId val="2027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6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310.31</c:v>
                </c:pt>
                <c:pt idx="1">
                  <c:v>310.36</c:v>
                </c:pt>
                <c:pt idx="2">
                  <c:v>274.25</c:v>
                </c:pt>
                <c:pt idx="3">
                  <c:v>277.42</c:v>
                </c:pt>
                <c:pt idx="4">
                  <c:v>270.12</c:v>
                </c:pt>
              </c:numCache>
            </c:numRef>
          </c:val>
          <c:extLst>
            <c:ext xmlns:c16="http://schemas.microsoft.com/office/drawing/2014/chart" uri="{C3380CC4-5D6E-409C-BE32-E72D297353CC}">
              <c16:uniqueId val="{00000000-CD1D-4CB5-8E0C-F97BD39418CE}"/>
            </c:ext>
          </c:extLst>
        </c:ser>
        <c:dLbls>
          <c:showLegendKey val="0"/>
          <c:showVal val="0"/>
          <c:showCatName val="0"/>
          <c:showSerName val="0"/>
          <c:showPercent val="0"/>
          <c:showBubbleSize val="0"/>
        </c:dLbls>
        <c:gapWidth val="150"/>
        <c:axId val="202722808"/>
        <c:axId val="2027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CD1D-4CB5-8E0C-F97BD39418CE}"/>
            </c:ext>
          </c:extLst>
        </c:ser>
        <c:dLbls>
          <c:showLegendKey val="0"/>
          <c:showVal val="0"/>
          <c:showCatName val="0"/>
          <c:showSerName val="0"/>
          <c:showPercent val="0"/>
          <c:showBubbleSize val="0"/>
        </c:dLbls>
        <c:marker val="1"/>
        <c:smooth val="0"/>
        <c:axId val="202722808"/>
        <c:axId val="202723200"/>
      </c:lineChart>
      <c:dateAx>
        <c:axId val="202722808"/>
        <c:scaling>
          <c:orientation val="minMax"/>
        </c:scaling>
        <c:delete val="1"/>
        <c:axPos val="b"/>
        <c:numFmt formatCode="ge" sourceLinked="1"/>
        <c:majorTickMark val="none"/>
        <c:minorTickMark val="none"/>
        <c:tickLblPos val="none"/>
        <c:crossAx val="202723200"/>
        <c:crosses val="autoZero"/>
        <c:auto val="1"/>
        <c:lblOffset val="100"/>
        <c:baseTimeUnit val="years"/>
      </c:dateAx>
      <c:valAx>
        <c:axId val="2027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八匝水道企業団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119</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97.28</v>
      </c>
      <c r="J10" s="68"/>
      <c r="K10" s="68"/>
      <c r="L10" s="68"/>
      <c r="M10" s="68"/>
      <c r="N10" s="68"/>
      <c r="O10" s="69"/>
      <c r="P10" s="70">
        <f>データ!$P$6</f>
        <v>85.66</v>
      </c>
      <c r="Q10" s="70"/>
      <c r="R10" s="70"/>
      <c r="S10" s="70"/>
      <c r="T10" s="70"/>
      <c r="U10" s="70"/>
      <c r="V10" s="70"/>
      <c r="W10" s="71">
        <f>データ!$Q$6</f>
        <v>4449</v>
      </c>
      <c r="X10" s="71"/>
      <c r="Y10" s="71"/>
      <c r="Z10" s="71"/>
      <c r="AA10" s="71"/>
      <c r="AB10" s="71"/>
      <c r="AC10" s="71"/>
      <c r="AD10" s="2"/>
      <c r="AE10" s="2"/>
      <c r="AF10" s="2"/>
      <c r="AG10" s="2"/>
      <c r="AH10" s="5"/>
      <c r="AI10" s="5"/>
      <c r="AJ10" s="5"/>
      <c r="AK10" s="5"/>
      <c r="AL10" s="71">
        <f>データ!$U$6</f>
        <v>40566</v>
      </c>
      <c r="AM10" s="71"/>
      <c r="AN10" s="71"/>
      <c r="AO10" s="71"/>
      <c r="AP10" s="71"/>
      <c r="AQ10" s="71"/>
      <c r="AR10" s="71"/>
      <c r="AS10" s="71"/>
      <c r="AT10" s="67">
        <f>データ!$V$6</f>
        <v>118.86</v>
      </c>
      <c r="AU10" s="68"/>
      <c r="AV10" s="68"/>
      <c r="AW10" s="68"/>
      <c r="AX10" s="68"/>
      <c r="AY10" s="68"/>
      <c r="AZ10" s="68"/>
      <c r="BA10" s="68"/>
      <c r="BB10" s="70">
        <f>データ!$W$6</f>
        <v>341.29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128791</v>
      </c>
      <c r="D6" s="34">
        <f t="shared" si="3"/>
        <v>46</v>
      </c>
      <c r="E6" s="34">
        <f t="shared" si="3"/>
        <v>1</v>
      </c>
      <c r="F6" s="34">
        <f t="shared" si="3"/>
        <v>0</v>
      </c>
      <c r="G6" s="34">
        <f t="shared" si="3"/>
        <v>1</v>
      </c>
      <c r="H6" s="34" t="str">
        <f t="shared" si="3"/>
        <v>千葉県　八匝水道企業団</v>
      </c>
      <c r="I6" s="34" t="str">
        <f t="shared" si="3"/>
        <v>法適用</v>
      </c>
      <c r="J6" s="34" t="str">
        <f t="shared" si="3"/>
        <v>水道事業</v>
      </c>
      <c r="K6" s="34" t="str">
        <f t="shared" si="3"/>
        <v>末端給水事業</v>
      </c>
      <c r="L6" s="34" t="str">
        <f t="shared" si="3"/>
        <v>A5</v>
      </c>
      <c r="M6" s="34">
        <f t="shared" si="3"/>
        <v>0</v>
      </c>
      <c r="N6" s="35" t="str">
        <f t="shared" si="3"/>
        <v>-</v>
      </c>
      <c r="O6" s="35">
        <f t="shared" si="3"/>
        <v>97.28</v>
      </c>
      <c r="P6" s="35">
        <f t="shared" si="3"/>
        <v>85.66</v>
      </c>
      <c r="Q6" s="35">
        <f t="shared" si="3"/>
        <v>4449</v>
      </c>
      <c r="R6" s="35" t="str">
        <f t="shared" si="3"/>
        <v>-</v>
      </c>
      <c r="S6" s="35" t="str">
        <f t="shared" si="3"/>
        <v>-</v>
      </c>
      <c r="T6" s="35" t="str">
        <f t="shared" si="3"/>
        <v>-</v>
      </c>
      <c r="U6" s="35">
        <f t="shared" si="3"/>
        <v>40566</v>
      </c>
      <c r="V6" s="35">
        <f t="shared" si="3"/>
        <v>118.86</v>
      </c>
      <c r="W6" s="35">
        <f t="shared" si="3"/>
        <v>341.29</v>
      </c>
      <c r="X6" s="36">
        <f>IF(X7="",NA(),X7)</f>
        <v>99.74</v>
      </c>
      <c r="Y6" s="36">
        <f t="shared" ref="Y6:AG6" si="4">IF(Y7="",NA(),Y7)</f>
        <v>98.34</v>
      </c>
      <c r="Z6" s="36">
        <f t="shared" si="4"/>
        <v>110.27</v>
      </c>
      <c r="AA6" s="36">
        <f t="shared" si="4"/>
        <v>111.64</v>
      </c>
      <c r="AB6" s="36">
        <f t="shared" si="4"/>
        <v>115.94</v>
      </c>
      <c r="AC6" s="36">
        <f t="shared" si="4"/>
        <v>106.41</v>
      </c>
      <c r="AD6" s="36">
        <f t="shared" si="4"/>
        <v>106.89</v>
      </c>
      <c r="AE6" s="36">
        <f t="shared" si="4"/>
        <v>109.04</v>
      </c>
      <c r="AF6" s="36">
        <f t="shared" si="4"/>
        <v>109.64</v>
      </c>
      <c r="AG6" s="36">
        <f t="shared" si="4"/>
        <v>110.95</v>
      </c>
      <c r="AH6" s="35" t="str">
        <f>IF(AH7="","",IF(AH7="-","【-】","【"&amp;SUBSTITUTE(TEXT(AH7,"#,##0.00"),"-","△")&amp;"】"))</f>
        <v>【114.35】</v>
      </c>
      <c r="AI6" s="36">
        <f>IF(AI7="",NA(),AI7)</f>
        <v>27.64</v>
      </c>
      <c r="AJ6" s="36">
        <f t="shared" ref="AJ6:AR6" si="5">IF(AJ7="",NA(),AJ7)</f>
        <v>30.26</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2710.88</v>
      </c>
      <c r="AU6" s="36">
        <f t="shared" ref="AU6:BC6" si="6">IF(AU7="",NA(),AU7)</f>
        <v>5286.44</v>
      </c>
      <c r="AV6" s="36">
        <f t="shared" si="6"/>
        <v>2147.88</v>
      </c>
      <c r="AW6" s="36">
        <f t="shared" si="6"/>
        <v>2529.67</v>
      </c>
      <c r="AX6" s="36">
        <f t="shared" si="6"/>
        <v>4689.8100000000004</v>
      </c>
      <c r="AY6" s="36">
        <f t="shared" si="6"/>
        <v>852.01</v>
      </c>
      <c r="AZ6" s="36">
        <f t="shared" si="6"/>
        <v>909.68</v>
      </c>
      <c r="BA6" s="36">
        <f t="shared" si="6"/>
        <v>382.09</v>
      </c>
      <c r="BB6" s="36">
        <f t="shared" si="6"/>
        <v>371.31</v>
      </c>
      <c r="BC6" s="36">
        <f t="shared" si="6"/>
        <v>377.63</v>
      </c>
      <c r="BD6" s="35" t="str">
        <f>IF(BD7="","",IF(BD7="-","【-】","【"&amp;SUBSTITUTE(TEXT(BD7,"#,##0.00"),"-","△")&amp;"】"))</f>
        <v>【262.87】</v>
      </c>
      <c r="BE6" s="36">
        <f>IF(BE7="",NA(),BE7)</f>
        <v>24.72</v>
      </c>
      <c r="BF6" s="36">
        <f t="shared" ref="BF6:BN6" si="7">IF(BF7="",NA(),BF7)</f>
        <v>18.71</v>
      </c>
      <c r="BG6" s="36">
        <f t="shared" si="7"/>
        <v>17.8</v>
      </c>
      <c r="BH6" s="36">
        <f t="shared" si="7"/>
        <v>16.510000000000002</v>
      </c>
      <c r="BI6" s="36">
        <f t="shared" si="7"/>
        <v>15.35</v>
      </c>
      <c r="BJ6" s="36">
        <f t="shared" si="7"/>
        <v>391.4</v>
      </c>
      <c r="BK6" s="36">
        <f t="shared" si="7"/>
        <v>382.65</v>
      </c>
      <c r="BL6" s="36">
        <f t="shared" si="7"/>
        <v>385.06</v>
      </c>
      <c r="BM6" s="36">
        <f t="shared" si="7"/>
        <v>373.09</v>
      </c>
      <c r="BN6" s="36">
        <f t="shared" si="7"/>
        <v>364.71</v>
      </c>
      <c r="BO6" s="35" t="str">
        <f>IF(BO7="","",IF(BO7="-","【-】","【"&amp;SUBSTITUTE(TEXT(BO7,"#,##0.00"),"-","△")&amp;"】"))</f>
        <v>【270.87】</v>
      </c>
      <c r="BP6" s="36">
        <f>IF(BP7="",NA(),BP7)</f>
        <v>71.62</v>
      </c>
      <c r="BQ6" s="36">
        <f t="shared" ref="BQ6:BY6" si="8">IF(BQ7="",NA(),BQ7)</f>
        <v>71.63</v>
      </c>
      <c r="BR6" s="36">
        <f t="shared" si="8"/>
        <v>81.31</v>
      </c>
      <c r="BS6" s="36">
        <f t="shared" si="8"/>
        <v>80.37</v>
      </c>
      <c r="BT6" s="36">
        <f t="shared" si="8"/>
        <v>82.61</v>
      </c>
      <c r="BU6" s="36">
        <f t="shared" si="8"/>
        <v>95.91</v>
      </c>
      <c r="BV6" s="36">
        <f t="shared" si="8"/>
        <v>96.1</v>
      </c>
      <c r="BW6" s="36">
        <f t="shared" si="8"/>
        <v>99.07</v>
      </c>
      <c r="BX6" s="36">
        <f t="shared" si="8"/>
        <v>99.99</v>
      </c>
      <c r="BY6" s="36">
        <f t="shared" si="8"/>
        <v>100.65</v>
      </c>
      <c r="BZ6" s="35" t="str">
        <f>IF(BZ7="","",IF(BZ7="-","【-】","【"&amp;SUBSTITUTE(TEXT(BZ7,"#,##0.00"),"-","△")&amp;"】"))</f>
        <v>【105.59】</v>
      </c>
      <c r="CA6" s="36">
        <f>IF(CA7="",NA(),CA7)</f>
        <v>310.31</v>
      </c>
      <c r="CB6" s="36">
        <f t="shared" ref="CB6:CJ6" si="9">IF(CB7="",NA(),CB7)</f>
        <v>310.36</v>
      </c>
      <c r="CC6" s="36">
        <f t="shared" si="9"/>
        <v>274.25</v>
      </c>
      <c r="CD6" s="36">
        <f t="shared" si="9"/>
        <v>277.42</v>
      </c>
      <c r="CE6" s="36">
        <f t="shared" si="9"/>
        <v>270.12</v>
      </c>
      <c r="CF6" s="36">
        <f t="shared" si="9"/>
        <v>179.29</v>
      </c>
      <c r="CG6" s="36">
        <f t="shared" si="9"/>
        <v>178.39</v>
      </c>
      <c r="CH6" s="36">
        <f t="shared" si="9"/>
        <v>173.03</v>
      </c>
      <c r="CI6" s="36">
        <f t="shared" si="9"/>
        <v>171.15</v>
      </c>
      <c r="CJ6" s="36">
        <f t="shared" si="9"/>
        <v>170.19</v>
      </c>
      <c r="CK6" s="35" t="str">
        <f>IF(CK7="","",IF(CK7="-","【-】","【"&amp;SUBSTITUTE(TEXT(CK7,"#,##0.00"),"-","△")&amp;"】"))</f>
        <v>【163.27】</v>
      </c>
      <c r="CL6" s="36">
        <f>IF(CL7="",NA(),CL7)</f>
        <v>55.25</v>
      </c>
      <c r="CM6" s="36">
        <f t="shared" ref="CM6:CU6" si="10">IF(CM7="",NA(),CM7)</f>
        <v>55.05</v>
      </c>
      <c r="CN6" s="36">
        <f t="shared" si="10"/>
        <v>54.6</v>
      </c>
      <c r="CO6" s="36">
        <f t="shared" si="10"/>
        <v>54.85</v>
      </c>
      <c r="CP6" s="36">
        <f t="shared" si="10"/>
        <v>55.32</v>
      </c>
      <c r="CQ6" s="36">
        <f t="shared" si="10"/>
        <v>59.09</v>
      </c>
      <c r="CR6" s="36">
        <f t="shared" si="10"/>
        <v>59.23</v>
      </c>
      <c r="CS6" s="36">
        <f t="shared" si="10"/>
        <v>58.58</v>
      </c>
      <c r="CT6" s="36">
        <f t="shared" si="10"/>
        <v>58.53</v>
      </c>
      <c r="CU6" s="36">
        <f t="shared" si="10"/>
        <v>59.01</v>
      </c>
      <c r="CV6" s="35" t="str">
        <f>IF(CV7="","",IF(CV7="-","【-】","【"&amp;SUBSTITUTE(TEXT(CV7,"#,##0.00"),"-","△")&amp;"】"))</f>
        <v>【59.94】</v>
      </c>
      <c r="CW6" s="36">
        <f>IF(CW7="",NA(),CW7)</f>
        <v>94.47</v>
      </c>
      <c r="CX6" s="36">
        <f t="shared" ref="CX6:DF6" si="11">IF(CX7="",NA(),CX7)</f>
        <v>94.15</v>
      </c>
      <c r="CY6" s="36">
        <f t="shared" si="11"/>
        <v>93.45</v>
      </c>
      <c r="CZ6" s="36">
        <f t="shared" si="11"/>
        <v>93.43</v>
      </c>
      <c r="DA6" s="36">
        <f t="shared" si="11"/>
        <v>92.61</v>
      </c>
      <c r="DB6" s="36">
        <f t="shared" si="11"/>
        <v>85.4</v>
      </c>
      <c r="DC6" s="36">
        <f t="shared" si="11"/>
        <v>85.53</v>
      </c>
      <c r="DD6" s="36">
        <f t="shared" si="11"/>
        <v>85.23</v>
      </c>
      <c r="DE6" s="36">
        <f t="shared" si="11"/>
        <v>85.26</v>
      </c>
      <c r="DF6" s="36">
        <f t="shared" si="11"/>
        <v>85.37</v>
      </c>
      <c r="DG6" s="35" t="str">
        <f>IF(DG7="","",IF(DG7="-","【-】","【"&amp;SUBSTITUTE(TEXT(DG7,"#,##0.00"),"-","△")&amp;"】"))</f>
        <v>【90.22】</v>
      </c>
      <c r="DH6" s="36">
        <f>IF(DH7="",NA(),DH7)</f>
        <v>58.18</v>
      </c>
      <c r="DI6" s="36">
        <f t="shared" ref="DI6:DQ6" si="12">IF(DI7="",NA(),DI7)</f>
        <v>59.5</v>
      </c>
      <c r="DJ6" s="36">
        <f t="shared" si="12"/>
        <v>61.2</v>
      </c>
      <c r="DK6" s="36">
        <f t="shared" si="12"/>
        <v>62.94</v>
      </c>
      <c r="DL6" s="36">
        <f t="shared" si="12"/>
        <v>64.150000000000006</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5">
        <f t="shared" si="13"/>
        <v>0</v>
      </c>
      <c r="DV6" s="35">
        <f t="shared" si="13"/>
        <v>0</v>
      </c>
      <c r="DW6" s="35">
        <f t="shared" si="13"/>
        <v>0</v>
      </c>
      <c r="DX6" s="36">
        <f t="shared" si="13"/>
        <v>7.8</v>
      </c>
      <c r="DY6" s="36">
        <f t="shared" si="13"/>
        <v>8.39</v>
      </c>
      <c r="DZ6" s="36">
        <f t="shared" si="13"/>
        <v>10.09</v>
      </c>
      <c r="EA6" s="36">
        <f t="shared" si="13"/>
        <v>10.54</v>
      </c>
      <c r="EB6" s="36">
        <f t="shared" si="13"/>
        <v>12.03</v>
      </c>
      <c r="EC6" s="35" t="str">
        <f>IF(EC7="","",IF(EC7="-","【-】","【"&amp;SUBSTITUTE(TEXT(EC7,"#,##0.00"),"-","△")&amp;"】"))</f>
        <v>【15.00】</v>
      </c>
      <c r="ED6" s="36">
        <f>IF(ED7="",NA(),ED7)</f>
        <v>0.04</v>
      </c>
      <c r="EE6" s="36">
        <f t="shared" ref="EE6:EM6" si="14">IF(EE7="",NA(),EE7)</f>
        <v>0.03</v>
      </c>
      <c r="EF6" s="36">
        <f t="shared" si="14"/>
        <v>0.02</v>
      </c>
      <c r="EG6" s="36">
        <f t="shared" si="14"/>
        <v>0.02</v>
      </c>
      <c r="EH6" s="35">
        <f t="shared" si="14"/>
        <v>0</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128791</v>
      </c>
      <c r="D7" s="38">
        <v>46</v>
      </c>
      <c r="E7" s="38">
        <v>1</v>
      </c>
      <c r="F7" s="38">
        <v>0</v>
      </c>
      <c r="G7" s="38">
        <v>1</v>
      </c>
      <c r="H7" s="38" t="s">
        <v>105</v>
      </c>
      <c r="I7" s="38" t="s">
        <v>106</v>
      </c>
      <c r="J7" s="38" t="s">
        <v>107</v>
      </c>
      <c r="K7" s="38" t="s">
        <v>108</v>
      </c>
      <c r="L7" s="38" t="s">
        <v>109</v>
      </c>
      <c r="M7" s="38"/>
      <c r="N7" s="39" t="s">
        <v>110</v>
      </c>
      <c r="O7" s="39">
        <v>97.28</v>
      </c>
      <c r="P7" s="39">
        <v>85.66</v>
      </c>
      <c r="Q7" s="39">
        <v>4449</v>
      </c>
      <c r="R7" s="39" t="s">
        <v>110</v>
      </c>
      <c r="S7" s="39" t="s">
        <v>110</v>
      </c>
      <c r="T7" s="39" t="s">
        <v>110</v>
      </c>
      <c r="U7" s="39">
        <v>40566</v>
      </c>
      <c r="V7" s="39">
        <v>118.86</v>
      </c>
      <c r="W7" s="39">
        <v>341.29</v>
      </c>
      <c r="X7" s="39">
        <v>99.74</v>
      </c>
      <c r="Y7" s="39">
        <v>98.34</v>
      </c>
      <c r="Z7" s="39">
        <v>110.27</v>
      </c>
      <c r="AA7" s="39">
        <v>111.64</v>
      </c>
      <c r="AB7" s="39">
        <v>115.94</v>
      </c>
      <c r="AC7" s="39">
        <v>106.41</v>
      </c>
      <c r="AD7" s="39">
        <v>106.89</v>
      </c>
      <c r="AE7" s="39">
        <v>109.04</v>
      </c>
      <c r="AF7" s="39">
        <v>109.64</v>
      </c>
      <c r="AG7" s="39">
        <v>110.95</v>
      </c>
      <c r="AH7" s="39">
        <v>114.35</v>
      </c>
      <c r="AI7" s="39">
        <v>27.64</v>
      </c>
      <c r="AJ7" s="39">
        <v>30.26</v>
      </c>
      <c r="AK7" s="39">
        <v>0</v>
      </c>
      <c r="AL7" s="39">
        <v>0</v>
      </c>
      <c r="AM7" s="39">
        <v>0</v>
      </c>
      <c r="AN7" s="39">
        <v>6.33</v>
      </c>
      <c r="AO7" s="39">
        <v>7.76</v>
      </c>
      <c r="AP7" s="39">
        <v>3.77</v>
      </c>
      <c r="AQ7" s="39">
        <v>3.62</v>
      </c>
      <c r="AR7" s="39">
        <v>3.91</v>
      </c>
      <c r="AS7" s="39">
        <v>0.79</v>
      </c>
      <c r="AT7" s="39">
        <v>2710.88</v>
      </c>
      <c r="AU7" s="39">
        <v>5286.44</v>
      </c>
      <c r="AV7" s="39">
        <v>2147.88</v>
      </c>
      <c r="AW7" s="39">
        <v>2529.67</v>
      </c>
      <c r="AX7" s="39">
        <v>4689.8100000000004</v>
      </c>
      <c r="AY7" s="39">
        <v>852.01</v>
      </c>
      <c r="AZ7" s="39">
        <v>909.68</v>
      </c>
      <c r="BA7" s="39">
        <v>382.09</v>
      </c>
      <c r="BB7" s="39">
        <v>371.31</v>
      </c>
      <c r="BC7" s="39">
        <v>377.63</v>
      </c>
      <c r="BD7" s="39">
        <v>262.87</v>
      </c>
      <c r="BE7" s="39">
        <v>24.72</v>
      </c>
      <c r="BF7" s="39">
        <v>18.71</v>
      </c>
      <c r="BG7" s="39">
        <v>17.8</v>
      </c>
      <c r="BH7" s="39">
        <v>16.510000000000002</v>
      </c>
      <c r="BI7" s="39">
        <v>15.35</v>
      </c>
      <c r="BJ7" s="39">
        <v>391.4</v>
      </c>
      <c r="BK7" s="39">
        <v>382.65</v>
      </c>
      <c r="BL7" s="39">
        <v>385.06</v>
      </c>
      <c r="BM7" s="39">
        <v>373.09</v>
      </c>
      <c r="BN7" s="39">
        <v>364.71</v>
      </c>
      <c r="BO7" s="39">
        <v>270.87</v>
      </c>
      <c r="BP7" s="39">
        <v>71.62</v>
      </c>
      <c r="BQ7" s="39">
        <v>71.63</v>
      </c>
      <c r="BR7" s="39">
        <v>81.31</v>
      </c>
      <c r="BS7" s="39">
        <v>80.37</v>
      </c>
      <c r="BT7" s="39">
        <v>82.61</v>
      </c>
      <c r="BU7" s="39">
        <v>95.91</v>
      </c>
      <c r="BV7" s="39">
        <v>96.1</v>
      </c>
      <c r="BW7" s="39">
        <v>99.07</v>
      </c>
      <c r="BX7" s="39">
        <v>99.99</v>
      </c>
      <c r="BY7" s="39">
        <v>100.65</v>
      </c>
      <c r="BZ7" s="39">
        <v>105.59</v>
      </c>
      <c r="CA7" s="39">
        <v>310.31</v>
      </c>
      <c r="CB7" s="39">
        <v>310.36</v>
      </c>
      <c r="CC7" s="39">
        <v>274.25</v>
      </c>
      <c r="CD7" s="39">
        <v>277.42</v>
      </c>
      <c r="CE7" s="39">
        <v>270.12</v>
      </c>
      <c r="CF7" s="39">
        <v>179.29</v>
      </c>
      <c r="CG7" s="39">
        <v>178.39</v>
      </c>
      <c r="CH7" s="39">
        <v>173.03</v>
      </c>
      <c r="CI7" s="39">
        <v>171.15</v>
      </c>
      <c r="CJ7" s="39">
        <v>170.19</v>
      </c>
      <c r="CK7" s="39">
        <v>163.27000000000001</v>
      </c>
      <c r="CL7" s="39">
        <v>55.25</v>
      </c>
      <c r="CM7" s="39">
        <v>55.05</v>
      </c>
      <c r="CN7" s="39">
        <v>54.6</v>
      </c>
      <c r="CO7" s="39">
        <v>54.85</v>
      </c>
      <c r="CP7" s="39">
        <v>55.32</v>
      </c>
      <c r="CQ7" s="39">
        <v>59.09</v>
      </c>
      <c r="CR7" s="39">
        <v>59.23</v>
      </c>
      <c r="CS7" s="39">
        <v>58.58</v>
      </c>
      <c r="CT7" s="39">
        <v>58.53</v>
      </c>
      <c r="CU7" s="39">
        <v>59.01</v>
      </c>
      <c r="CV7" s="39">
        <v>59.94</v>
      </c>
      <c r="CW7" s="39">
        <v>94.47</v>
      </c>
      <c r="CX7" s="39">
        <v>94.15</v>
      </c>
      <c r="CY7" s="39">
        <v>93.45</v>
      </c>
      <c r="CZ7" s="39">
        <v>93.43</v>
      </c>
      <c r="DA7" s="39">
        <v>92.61</v>
      </c>
      <c r="DB7" s="39">
        <v>85.4</v>
      </c>
      <c r="DC7" s="39">
        <v>85.53</v>
      </c>
      <c r="DD7" s="39">
        <v>85.23</v>
      </c>
      <c r="DE7" s="39">
        <v>85.26</v>
      </c>
      <c r="DF7" s="39">
        <v>85.37</v>
      </c>
      <c r="DG7" s="39">
        <v>90.22</v>
      </c>
      <c r="DH7" s="39">
        <v>58.18</v>
      </c>
      <c r="DI7" s="39">
        <v>59.5</v>
      </c>
      <c r="DJ7" s="39">
        <v>61.2</v>
      </c>
      <c r="DK7" s="39">
        <v>62.94</v>
      </c>
      <c r="DL7" s="39">
        <v>64.150000000000006</v>
      </c>
      <c r="DM7" s="39">
        <v>36.36</v>
      </c>
      <c r="DN7" s="39">
        <v>37.340000000000003</v>
      </c>
      <c r="DO7" s="39">
        <v>44.31</v>
      </c>
      <c r="DP7" s="39">
        <v>45.75</v>
      </c>
      <c r="DQ7" s="39">
        <v>46.9</v>
      </c>
      <c r="DR7" s="39">
        <v>47.91</v>
      </c>
      <c r="DS7" s="39">
        <v>0</v>
      </c>
      <c r="DT7" s="39">
        <v>0</v>
      </c>
      <c r="DU7" s="39">
        <v>0</v>
      </c>
      <c r="DV7" s="39">
        <v>0</v>
      </c>
      <c r="DW7" s="39">
        <v>0</v>
      </c>
      <c r="DX7" s="39">
        <v>7.8</v>
      </c>
      <c r="DY7" s="39">
        <v>8.39</v>
      </c>
      <c r="DZ7" s="39">
        <v>10.09</v>
      </c>
      <c r="EA7" s="39">
        <v>10.54</v>
      </c>
      <c r="EB7" s="39">
        <v>12.03</v>
      </c>
      <c r="EC7" s="39">
        <v>15</v>
      </c>
      <c r="ED7" s="39">
        <v>0.04</v>
      </c>
      <c r="EE7" s="39">
        <v>0.03</v>
      </c>
      <c r="EF7" s="39">
        <v>0.02</v>
      </c>
      <c r="EG7" s="39">
        <v>0.02</v>
      </c>
      <c r="EH7" s="39">
        <v>0</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2018-01-31T02:30:57Z</cp:lastPrinted>
  <dcterms:created xsi:type="dcterms:W3CDTF">2017-12-25T01:26:10Z</dcterms:created>
  <dcterms:modified xsi:type="dcterms:W3CDTF">2018-02-09T07:20:34Z</dcterms:modified>
  <cp:category/>
</cp:coreProperties>
</file>