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IjtR1ZX9e+yEejzxxHoINK+XNI0UL4j8GVHfD9rw7zKtop8p7ECNt0BWD72eEAKddvh18F/KiOOXO8tGc/rtdw==" workbookSaltValue="fqglGjUZxdK54QaqrL9lK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LT76" i="4"/>
  <c r="GQ51" i="4"/>
  <c r="LH30" i="4"/>
  <c r="IE76" i="4"/>
  <c r="BZ51" i="4"/>
  <c r="GQ30" i="4"/>
  <c r="BG30" i="4"/>
  <c r="AV76" i="4"/>
  <c r="KO51" i="4"/>
  <c r="FX30" i="4"/>
  <c r="LE76" i="4"/>
  <c r="FX51" i="4"/>
  <c r="KO30" i="4"/>
  <c r="HP76" i="4"/>
  <c r="BG51" i="4"/>
  <c r="HA76" i="4"/>
  <c r="AN51" i="4"/>
  <c r="FE30" i="4"/>
  <c r="AN30" i="4"/>
  <c r="KP76" i="4"/>
  <c r="FE51" i="4"/>
  <c r="JV30" i="4"/>
  <c r="AG76" i="4"/>
  <c r="JV51" i="4"/>
  <c r="KA76" i="4"/>
  <c r="EL51" i="4"/>
  <c r="JC30" i="4"/>
  <c r="R76" i="4"/>
  <c r="GL76" i="4"/>
  <c r="U51" i="4"/>
  <c r="EL30" i="4"/>
  <c r="JC51" i="4"/>
  <c r="U30"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<sst xmlns="http://schemas.openxmlformats.org/spreadsheetml/2006/main" count="287" uniqueCount="146">
  <si>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</si>
  <si>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</si>
  <si>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</si>
  <si>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</si>
  <si>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</si>
  <si>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</si>
  <si>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</si>
  <si>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</si>
  <si>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</si>
  <si>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</si>
  <si>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</si>
  <si>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</si>
  <si>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</si>
  <si>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</si>
  <si>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</si>
  <si>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</si>
  <si>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</si>
  <si>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</si>
  <si>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</si>
  <si>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</si>
  <si>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</si>
  <si>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</si>
  <si>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</si>
  <si>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</si>
  <si>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</si>
  <si>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</si>
  <si>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</si>
  <si>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</si>
  <si>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</si>
  <si>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</si>
  <si>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</si>
  <si>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</si>
  <si>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</si>
  <si>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</si>
  <si>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</si>
  <si>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</si>
  <si>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</si>
  <si>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</si>
  <si>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</si>
  <si>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</si>
  <si>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</si>
  <si>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</si>
  <si>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</si>
  <si>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</si>
  <si>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</si>
  <si>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</si>
  <si>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</si>
  <si>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</si>
  <si>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</si>
  <si>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</si>
  <si>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</si>
  <si>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</si>
  <si>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</si>
  <si>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</si>
  <si>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</si>
  <si>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</si>
  <si>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</si>
  <si>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</si>
  <si>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</si>
  <si>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</si>
  <si>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</si>
  <si>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</si>
  <si>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</si>
  <si>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</si>
  <si>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</si>
  <si>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</si>
  <si>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</si>
  <si>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</si>
  <si>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</si>
  <si>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</si>
  <si>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</si>
  <si>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</si>
  <si>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</si>
  <si>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</si>
  <si>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</si>
  <si>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</si>
  <si>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</si>
  <si>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</si>
  <si>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</si>
  <si>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</si>
  <si>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</si>
  <si>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</si>
  <si>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</si>
  <si>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</si>
  <si>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</si>
  <si>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</si>
  <si>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</si>
  <si>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</si>
  <si>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</si>
  <si>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</si>
  <si>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</si>
  <si>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</si>
  <si>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</si>
  <si>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</si>
  <si>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</si>
  <si>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</si>
  <si>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</si>
  <si>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</si>
  <si>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</si>
  <si>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</si>
  <si>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</si>
  <si>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</si>
  <si>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</si>
  <si>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</si>
  <si>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</si>
  <si>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</si>
  <si>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</si>
  <si>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</si>
  <si>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</si>
  <si>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</si>
  <si>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</si>
  <si>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</si>
  <si>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</si>
  <si>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</si>
  <si>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</si>
  <si>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</si>
  <si>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</si>
  <si>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当該値(N-1)</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</si>
  <si>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</si>
  <si>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</si>
  <si>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</si>
  <si>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</si>
  <si>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</si>
  <si>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</si>
  <si>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</si>
  <si>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</si>
  <si>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</si>
  <si>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</si>
  <si>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</si>
  <si>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</si>
  <si>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</si>
  <si>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</si>
  <si>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</si>
  <si>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</si>
  <si>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</si>
  <si>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</si>
  <si>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</si>
  <si>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</si>
  <si>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</si>
  <si>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</si>
  <si>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</si>
  <si>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</si>
  <si>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企業債務もなく、健全な運営であると思われるが、今後、施設更新を行う場合については、事業継続も含め慎重な検討が必要である。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48">
      <t>フク</t>
    </rPh>
    <rPh sb="49" eb="51">
      <t>シンチョウ</t>
    </rPh>
    <rPh sb="52" eb="54">
      <t>ケントウ</t>
    </rPh>
    <rPh sb="55" eb="57">
      <t>ヒツヨウ</t>
    </rPh>
    <phoneticPr fontId="5"/>
  </si>
  <si>
    <t>　収益性が高く、平成28年度中に施設の拡張を行ったことにより、平成29年度は収支比率が類似施設平均値を超えたと考えられる。
　また、本駐車場は、公共施設の駐車場としてなくてはならない施設であり、継続した運営が必要である。このため、民間譲渡には恒久的な運営の担保ができるかどうかを考慮しながら検討していく必要がある。</t>
    <rPh sb="1" eb="4">
      <t>シュウエキセイ</t>
    </rPh>
    <rPh sb="5" eb="6">
      <t>タカ</t>
    </rPh>
    <rPh sb="8" eb="10">
      <t>ヘイセイ</t>
    </rPh>
    <rPh sb="12" eb="14">
      <t>ネンド</t>
    </rPh>
    <rPh sb="14" eb="15">
      <t>チュウ</t>
    </rPh>
    <rPh sb="16" eb="18">
      <t>シセツ</t>
    </rPh>
    <rPh sb="19" eb="21">
      <t>カクチョウ</t>
    </rPh>
    <rPh sb="22" eb="23">
      <t>オコナ</t>
    </rPh>
    <rPh sb="31" eb="33">
      <t>ヘイセイ</t>
    </rPh>
    <rPh sb="35" eb="36">
      <t>ネン</t>
    </rPh>
    <rPh sb="36" eb="37">
      <t>ド</t>
    </rPh>
    <rPh sb="38" eb="40">
      <t>シュウシ</t>
    </rPh>
    <rPh sb="40" eb="42">
      <t>ヒリツ</t>
    </rPh>
    <rPh sb="43" eb="45">
      <t>ルイジ</t>
    </rPh>
    <rPh sb="45" eb="47">
      <t>シセツ</t>
    </rPh>
    <rPh sb="47" eb="50">
      <t>ヘイキンチ</t>
    </rPh>
    <rPh sb="51" eb="52">
      <t>コ</t>
    </rPh>
    <rPh sb="55" eb="56">
      <t>カンガ</t>
    </rPh>
    <rPh sb="66" eb="67">
      <t>ホン</t>
    </rPh>
    <rPh sb="67" eb="69">
      <t>チュウシャ</t>
    </rPh>
    <rPh sb="69" eb="70">
      <t>ジョウ</t>
    </rPh>
    <rPh sb="72" eb="74">
      <t>コウキョウ</t>
    </rPh>
    <rPh sb="74" eb="76">
      <t>シセツ</t>
    </rPh>
    <rPh sb="77" eb="79">
      <t>チュウシャ</t>
    </rPh>
    <rPh sb="79" eb="80">
      <t>ジョウ</t>
    </rPh>
    <rPh sb="91" eb="93">
      <t>シセツ</t>
    </rPh>
    <rPh sb="97" eb="99">
      <t>ケイゾク</t>
    </rPh>
    <rPh sb="101" eb="103">
      <t>ウンエイ</t>
    </rPh>
    <rPh sb="104" eb="106">
      <t>ヒツヨウ</t>
    </rPh>
    <rPh sb="115" eb="117">
      <t>ミンカン</t>
    </rPh>
    <rPh sb="117" eb="119">
      <t>ジョウト</t>
    </rPh>
    <rPh sb="121" eb="124">
      <t>コウキュウテキ</t>
    </rPh>
    <rPh sb="125" eb="127">
      <t>ウンエイ</t>
    </rPh>
    <rPh sb="128" eb="130">
      <t>タンポ</t>
    </rPh>
    <rPh sb="139" eb="141">
      <t>コウリョ</t>
    </rPh>
    <rPh sb="145" eb="147">
      <t>ケントウ</t>
    </rPh>
    <rPh sb="151" eb="153">
      <t>ヒツヨウ</t>
    </rPh>
    <phoneticPr fontId="5"/>
  </si>
  <si>
    <t>　高い稼働率が確保できていたが、施設の拡張を行ったため、稼働率が低下し、類似施設と比較しても低くなっているが、本施設は、バスターミナルのパークアンドライドとしての役割があるため、過剰供給とはいえない状況である。</t>
    <rPh sb="1" eb="2">
      <t>タカ</t>
    </rPh>
    <rPh sb="3" eb="5">
      <t>カドウ</t>
    </rPh>
    <rPh sb="5" eb="6">
      <t>リツ</t>
    </rPh>
    <rPh sb="7" eb="9">
      <t>カクホ</t>
    </rPh>
    <rPh sb="16" eb="18">
      <t>シセツ</t>
    </rPh>
    <rPh sb="19" eb="21">
      <t>カクチョウ</t>
    </rPh>
    <rPh sb="22" eb="23">
      <t>オコナ</t>
    </rPh>
    <rPh sb="28" eb="30">
      <t>カドウ</t>
    </rPh>
    <rPh sb="30" eb="31">
      <t>リツ</t>
    </rPh>
    <rPh sb="32" eb="34">
      <t>テイカ</t>
    </rPh>
    <rPh sb="36" eb="38">
      <t>ルイジ</t>
    </rPh>
    <rPh sb="38" eb="40">
      <t>シセツ</t>
    </rPh>
    <rPh sb="41" eb="43">
      <t>ヒカク</t>
    </rPh>
    <rPh sb="46" eb="47">
      <t>ヒク</t>
    </rPh>
    <rPh sb="55" eb="56">
      <t>ホン</t>
    </rPh>
    <rPh sb="56" eb="58">
      <t>シセツ</t>
    </rPh>
    <rPh sb="81" eb="83">
      <t>ヤクワリ</t>
    </rPh>
    <rPh sb="89" eb="91">
      <t>カジョウ</t>
    </rPh>
    <rPh sb="91" eb="93">
      <t>キョウキュウ</t>
    </rPh>
    <rPh sb="99" eb="101">
      <t>ジョウキョウ</t>
    </rPh>
    <phoneticPr fontId="5"/>
  </si>
  <si>
    <t>　収益性が高く、平成28年度中に施設の拡張を行ったことにより、平成29年度は収支比率が類似施設平均値を超えている状況である。
　また、本駐車場は、公共施設の駐車場としてなくてはならない施設であり、継続した運営が必要である。このため、民間譲渡には恒久的な運営の担保ができるかどうかを考慮しながら検討していく必要がある。
　今後の施設更新等により、投資費用が多額になることが想定される場合には、事業継続も含めた慎重な検討が必要である。</t>
    <rPh sb="56" eb="58">
      <t>ジョウキョウ</t>
    </rPh>
    <rPh sb="160" eb="162">
      <t>コンゴ</t>
    </rPh>
    <rPh sb="163" eb="165">
      <t>シセツ</t>
    </rPh>
    <rPh sb="165" eb="167">
      <t>コウシン</t>
    </rPh>
    <rPh sb="167" eb="168">
      <t>トウ</t>
    </rPh>
    <rPh sb="172" eb="174">
      <t>トウシ</t>
    </rPh>
    <rPh sb="174" eb="176">
      <t>ヒヨウ</t>
    </rPh>
    <rPh sb="177" eb="179">
      <t>タガク</t>
    </rPh>
    <rPh sb="185" eb="187">
      <t>ソウテイ</t>
    </rPh>
    <rPh sb="190" eb="192">
      <t>バアイ</t>
    </rPh>
    <rPh sb="195" eb="197">
      <t>ジギョウ</t>
    </rPh>
    <rPh sb="197" eb="199">
      <t>ケイゾク</t>
    </rPh>
    <rPh sb="200" eb="201">
      <t>フク</t>
    </rPh>
    <rPh sb="203" eb="205">
      <t>シンチョウ</t>
    </rPh>
    <rPh sb="206" eb="208">
      <t>ケントウ</t>
    </rPh>
    <rPh sb="209" eb="2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</si>
</sst>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302.8</c:v>
                </c:pt>
                <c:pt idx="1">
                  <c:v>268.39999999999998</c:v>
                </c:pt>
                <c:pt idx="2">
                  <c:v>284.89999999999998</c:v>
                </c:pt>
                <c:pt idx="3">
                  <c:v>276.7</c:v>
                </c:pt>
                <c:pt idx="4">
                  <c:v>409.8</c:v>
                </c:pt>
              </c:numCache>
            </c:numRef>
          </c:val>
          <c:extLst>
            <c:ext xmlns:c16="http://schemas.microsoft.com/office/drawing/2014/chart" uri="{C3380CC4-5D6E-409C-BE32-E72D297353CC}">
              <c16:uniqueId val="{00000000-BF27-4023-AA4C-99FD9AAFBD18}"/>
            </c:ext>
          </c:extLst>
        </c:ser>
        <c:dLbls>
          <c:showLegendKey val="0"/>
          <c:showVal val="0"/>
          <c:showCatName val="0"/>
          <c:showSerName val="0"/>
          <c:showPercent val="0"/>
          <c:showBubbleSize val="0"/>
        </c:dLbls>
        <c:gapWidth val="150"/>
        <c:axId val="224270648"/>
        <c:axId val="22597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BF27-4023-AA4C-99FD9AAFBD18}"/>
            </c:ext>
          </c:extLst>
        </c:ser>
        <c:dLbls>
          <c:showLegendKey val="0"/>
          <c:showVal val="0"/>
          <c:showCatName val="0"/>
          <c:showSerName val="0"/>
          <c:showPercent val="0"/>
          <c:showBubbleSize val="0"/>
        </c:dLbls>
        <c:marker val="1"/>
        <c:smooth val="0"/>
        <c:axId val="224270648"/>
        <c:axId val="225970264"/>
      </c:lineChart>
      <c:dateAx>
        <c:axId val="224270648"/>
        <c:scaling>
          <c:orientation val="minMax"/>
        </c:scaling>
        <c:delete val="1"/>
        <c:axPos val="b"/>
        <c:numFmt formatCode="ge" sourceLinked="1"/>
        <c:majorTickMark val="none"/>
        <c:minorTickMark val="none"/>
        <c:tickLblPos val="none"/>
        <c:crossAx val="225970264"/>
        <c:crosses val="autoZero"/>
        <c:auto val="1"/>
        <c:lblOffset val="100"/>
        <c:baseTimeUnit val="years"/>
      </c:dateAx>
      <c:valAx>
        <c:axId val="22597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7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57-473F-9CD0-A1B7A40B9BEC}"/>
            </c:ext>
          </c:extLst>
        </c:ser>
        <c:dLbls>
          <c:showLegendKey val="0"/>
          <c:showVal val="0"/>
          <c:showCatName val="0"/>
          <c:showSerName val="0"/>
          <c:showPercent val="0"/>
          <c:showBubbleSize val="0"/>
        </c:dLbls>
        <c:gapWidth val="150"/>
        <c:axId val="225971048"/>
        <c:axId val="22597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4357-473F-9CD0-A1B7A40B9BEC}"/>
            </c:ext>
          </c:extLst>
        </c:ser>
        <c:dLbls>
          <c:showLegendKey val="0"/>
          <c:showVal val="0"/>
          <c:showCatName val="0"/>
          <c:showSerName val="0"/>
          <c:showPercent val="0"/>
          <c:showBubbleSize val="0"/>
        </c:dLbls>
        <c:marker val="1"/>
        <c:smooth val="0"/>
        <c:axId val="225971048"/>
        <c:axId val="225971440"/>
      </c:lineChart>
      <c:dateAx>
        <c:axId val="225971048"/>
        <c:scaling>
          <c:orientation val="minMax"/>
        </c:scaling>
        <c:delete val="1"/>
        <c:axPos val="b"/>
        <c:numFmt formatCode="ge" sourceLinked="1"/>
        <c:majorTickMark val="none"/>
        <c:minorTickMark val="none"/>
        <c:tickLblPos val="none"/>
        <c:crossAx val="225971440"/>
        <c:crosses val="autoZero"/>
        <c:auto val="1"/>
        <c:lblOffset val="100"/>
        <c:baseTimeUnit val="years"/>
      </c:dateAx>
      <c:valAx>
        <c:axId val="22597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7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F12D-4FAB-B9E5-06AD1454FF49}"/>
            </c:ext>
          </c:extLst>
        </c:ser>
        <c:dLbls>
          <c:showLegendKey val="0"/>
          <c:showVal val="0"/>
          <c:showCatName val="0"/>
          <c:showSerName val="0"/>
          <c:showPercent val="0"/>
          <c:showBubbleSize val="0"/>
        </c:dLbls>
        <c:gapWidth val="150"/>
        <c:axId val="225972224"/>
        <c:axId val="22597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12D-4FAB-B9E5-06AD1454FF49}"/>
            </c:ext>
          </c:extLst>
        </c:ser>
        <c:dLbls>
          <c:showLegendKey val="0"/>
          <c:showVal val="0"/>
          <c:showCatName val="0"/>
          <c:showSerName val="0"/>
          <c:showPercent val="0"/>
          <c:showBubbleSize val="0"/>
        </c:dLbls>
        <c:marker val="1"/>
        <c:smooth val="0"/>
        <c:axId val="225972224"/>
        <c:axId val="225972616"/>
      </c:lineChart>
      <c:dateAx>
        <c:axId val="225972224"/>
        <c:scaling>
          <c:orientation val="minMax"/>
        </c:scaling>
        <c:delete val="1"/>
        <c:axPos val="b"/>
        <c:numFmt formatCode="ge" sourceLinked="1"/>
        <c:majorTickMark val="none"/>
        <c:minorTickMark val="none"/>
        <c:tickLblPos val="none"/>
        <c:crossAx val="225972616"/>
        <c:crosses val="autoZero"/>
        <c:auto val="1"/>
        <c:lblOffset val="100"/>
        <c:baseTimeUnit val="years"/>
      </c:dateAx>
      <c:valAx>
        <c:axId val="22597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E324-409C-8DE0-3ACD77E4EFB9}"/>
            </c:ext>
          </c:extLst>
        </c:ser>
        <c:dLbls>
          <c:showLegendKey val="0"/>
          <c:showVal val="0"/>
          <c:showCatName val="0"/>
          <c:showSerName val="0"/>
          <c:showPercent val="0"/>
          <c:showBubbleSize val="0"/>
        </c:dLbls>
        <c:gapWidth val="150"/>
        <c:axId val="225973400"/>
        <c:axId val="2259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24-409C-8DE0-3ACD77E4EFB9}"/>
            </c:ext>
          </c:extLst>
        </c:ser>
        <c:dLbls>
          <c:showLegendKey val="0"/>
          <c:showVal val="0"/>
          <c:showCatName val="0"/>
          <c:showSerName val="0"/>
          <c:showPercent val="0"/>
          <c:showBubbleSize val="0"/>
        </c:dLbls>
        <c:marker val="1"/>
        <c:smooth val="0"/>
        <c:axId val="225973400"/>
        <c:axId val="225973792"/>
      </c:lineChart>
      <c:dateAx>
        <c:axId val="225973400"/>
        <c:scaling>
          <c:orientation val="minMax"/>
        </c:scaling>
        <c:delete val="1"/>
        <c:axPos val="b"/>
        <c:numFmt formatCode="ge" sourceLinked="1"/>
        <c:majorTickMark val="none"/>
        <c:minorTickMark val="none"/>
        <c:tickLblPos val="none"/>
        <c:crossAx val="225973792"/>
        <c:crosses val="autoZero"/>
        <c:auto val="1"/>
        <c:lblOffset val="100"/>
        <c:baseTimeUnit val="years"/>
      </c:dateAx>
      <c:valAx>
        <c:axId val="2259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7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BB-4B71-AEC9-0F7C2A67D0E3}"/>
            </c:ext>
          </c:extLst>
        </c:ser>
        <c:dLbls>
          <c:showLegendKey val="0"/>
          <c:showVal val="0"/>
          <c:showCatName val="0"/>
          <c:showSerName val="0"/>
          <c:showPercent val="0"/>
          <c:showBubbleSize val="0"/>
        </c:dLbls>
        <c:gapWidth val="150"/>
        <c:axId val="226238384"/>
        <c:axId val="22623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C2BB-4B71-AEC9-0F7C2A67D0E3}"/>
            </c:ext>
          </c:extLst>
        </c:ser>
        <c:dLbls>
          <c:showLegendKey val="0"/>
          <c:showVal val="0"/>
          <c:showCatName val="0"/>
          <c:showSerName val="0"/>
          <c:showPercent val="0"/>
          <c:showBubbleSize val="0"/>
        </c:dLbls>
        <c:marker val="1"/>
        <c:smooth val="0"/>
        <c:axId val="226238384"/>
        <c:axId val="226238776"/>
      </c:lineChart>
      <c:dateAx>
        <c:axId val="226238384"/>
        <c:scaling>
          <c:orientation val="minMax"/>
        </c:scaling>
        <c:delete val="1"/>
        <c:axPos val="b"/>
        <c:numFmt formatCode="ge" sourceLinked="1"/>
        <c:majorTickMark val="none"/>
        <c:minorTickMark val="none"/>
        <c:tickLblPos val="none"/>
        <c:crossAx val="226238776"/>
        <c:crosses val="autoZero"/>
        <c:auto val="1"/>
        <c:lblOffset val="100"/>
        <c:baseTimeUnit val="years"/>
      </c:dateAx>
      <c:valAx>
        <c:axId val="22623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3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C6B-477F-8434-FE2D94E6FFA9}"/>
            </c:ext>
          </c:extLst>
        </c:ser>
        <c:dLbls>
          <c:showLegendKey val="0"/>
          <c:showVal val="0"/>
          <c:showCatName val="0"/>
          <c:showSerName val="0"/>
          <c:showPercent val="0"/>
          <c:showBubbleSize val="0"/>
        </c:dLbls>
        <c:gapWidth val="150"/>
        <c:axId val="226239560"/>
        <c:axId val="22623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2C6B-477F-8434-FE2D94E6FFA9}"/>
            </c:ext>
          </c:extLst>
        </c:ser>
        <c:dLbls>
          <c:showLegendKey val="0"/>
          <c:showVal val="0"/>
          <c:showCatName val="0"/>
          <c:showSerName val="0"/>
          <c:showPercent val="0"/>
          <c:showBubbleSize val="0"/>
        </c:dLbls>
        <c:marker val="1"/>
        <c:smooth val="0"/>
        <c:axId val="226239560"/>
        <c:axId val="226239952"/>
      </c:lineChart>
      <c:dateAx>
        <c:axId val="226239560"/>
        <c:scaling>
          <c:orientation val="minMax"/>
        </c:scaling>
        <c:delete val="1"/>
        <c:axPos val="b"/>
        <c:numFmt formatCode="ge" sourceLinked="1"/>
        <c:majorTickMark val="none"/>
        <c:minorTickMark val="none"/>
        <c:tickLblPos val="none"/>
        <c:crossAx val="226239952"/>
        <c:crosses val="autoZero"/>
        <c:auto val="1"/>
        <c:lblOffset val="100"/>
        <c:baseTimeUnit val="years"/>
      </c:dateAx>
      <c:valAx>
        <c:axId val="22623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23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177.5</c:v>
                </c:pt>
                <c:pt idx="1">
                  <c:v>184.6</c:v>
                </c:pt>
                <c:pt idx="2">
                  <c:v>179.9</c:v>
                </c:pt>
                <c:pt idx="3">
                  <c:v>85.5</c:v>
                </c:pt>
                <c:pt idx="4">
                  <c:v>88.3</c:v>
                </c:pt>
              </c:numCache>
            </c:numRef>
          </c:val>
          <c:extLst>
            <c:ext xmlns:c16="http://schemas.microsoft.com/office/drawing/2014/chart" uri="{C3380CC4-5D6E-409C-BE32-E72D297353CC}">
              <c16:uniqueId val="{00000000-4668-4DE7-BD5C-1BF455F3FA89}"/>
            </c:ext>
          </c:extLst>
        </c:ser>
        <c:dLbls>
          <c:showLegendKey val="0"/>
          <c:showVal val="0"/>
          <c:showCatName val="0"/>
          <c:showSerName val="0"/>
          <c:showPercent val="0"/>
          <c:showBubbleSize val="0"/>
        </c:dLbls>
        <c:gapWidth val="150"/>
        <c:axId val="226240736"/>
        <c:axId val="22624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4668-4DE7-BD5C-1BF455F3FA89}"/>
            </c:ext>
          </c:extLst>
        </c:ser>
        <c:dLbls>
          <c:showLegendKey val="0"/>
          <c:showVal val="0"/>
          <c:showCatName val="0"/>
          <c:showSerName val="0"/>
          <c:showPercent val="0"/>
          <c:showBubbleSize val="0"/>
        </c:dLbls>
        <c:marker val="1"/>
        <c:smooth val="0"/>
        <c:axId val="226240736"/>
        <c:axId val="226241128"/>
      </c:lineChart>
      <c:dateAx>
        <c:axId val="226240736"/>
        <c:scaling>
          <c:orientation val="minMax"/>
        </c:scaling>
        <c:delete val="1"/>
        <c:axPos val="b"/>
        <c:numFmt formatCode="ge" sourceLinked="1"/>
        <c:majorTickMark val="none"/>
        <c:minorTickMark val="none"/>
        <c:tickLblPos val="none"/>
        <c:crossAx val="226241128"/>
        <c:crosses val="autoZero"/>
        <c:auto val="1"/>
        <c:lblOffset val="100"/>
        <c:baseTimeUnit val="years"/>
      </c:dateAx>
      <c:valAx>
        <c:axId val="22624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72.599999999999994</c:v>
                </c:pt>
                <c:pt idx="1">
                  <c:v>70.599999999999994</c:v>
                </c:pt>
                <c:pt idx="2">
                  <c:v>72.099999999999994</c:v>
                </c:pt>
                <c:pt idx="3">
                  <c:v>70</c:v>
                </c:pt>
                <c:pt idx="4">
                  <c:v>75.599999999999994</c:v>
                </c:pt>
              </c:numCache>
            </c:numRef>
          </c:val>
          <c:extLst>
            <c:ext xmlns:c16="http://schemas.microsoft.com/office/drawing/2014/chart" uri="{C3380CC4-5D6E-409C-BE32-E72D297353CC}">
              <c16:uniqueId val="{00000000-82FB-440F-9BE3-F171E116DF10}"/>
            </c:ext>
          </c:extLst>
        </c:ser>
        <c:dLbls>
          <c:showLegendKey val="0"/>
          <c:showVal val="0"/>
          <c:showCatName val="0"/>
          <c:showSerName val="0"/>
          <c:showPercent val="0"/>
          <c:showBubbleSize val="0"/>
        </c:dLbls>
        <c:gapWidth val="150"/>
        <c:axId val="226466584"/>
        <c:axId val="2264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82FB-440F-9BE3-F171E116DF10}"/>
            </c:ext>
          </c:extLst>
        </c:ser>
        <c:dLbls>
          <c:showLegendKey val="0"/>
          <c:showVal val="0"/>
          <c:showCatName val="0"/>
          <c:showSerName val="0"/>
          <c:showPercent val="0"/>
          <c:showBubbleSize val="0"/>
        </c:dLbls>
        <c:marker val="1"/>
        <c:smooth val="0"/>
        <c:axId val="226466584"/>
        <c:axId val="226466976"/>
      </c:lineChart>
      <c:dateAx>
        <c:axId val="226466584"/>
        <c:scaling>
          <c:orientation val="minMax"/>
        </c:scaling>
        <c:delete val="1"/>
        <c:axPos val="b"/>
        <c:numFmt formatCode="ge" sourceLinked="1"/>
        <c:majorTickMark val="none"/>
        <c:minorTickMark val="none"/>
        <c:tickLblPos val="none"/>
        <c:crossAx val="226466976"/>
        <c:crosses val="autoZero"/>
        <c:auto val="1"/>
        <c:lblOffset val="100"/>
        <c:baseTimeUnit val="years"/>
      </c:dateAx>
      <c:valAx>
        <c:axId val="2264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46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21227</c:v>
                </c:pt>
                <c:pt idx="1">
                  <c:v>20527</c:v>
                </c:pt>
                <c:pt idx="2">
                  <c:v>21664</c:v>
                </c:pt>
                <c:pt idx="3">
                  <c:v>23215</c:v>
                </c:pt>
                <c:pt idx="4">
                  <c:v>29636</c:v>
                </c:pt>
              </c:numCache>
            </c:numRef>
          </c:val>
          <c:extLst>
            <c:ext xmlns:c16="http://schemas.microsoft.com/office/drawing/2014/chart" uri="{C3380CC4-5D6E-409C-BE32-E72D297353CC}">
              <c16:uniqueId val="{00000000-D076-4F2F-8117-C33C6AC98001}"/>
            </c:ext>
          </c:extLst>
        </c:ser>
        <c:dLbls>
          <c:showLegendKey val="0"/>
          <c:showVal val="0"/>
          <c:showCatName val="0"/>
          <c:showSerName val="0"/>
          <c:showPercent val="0"/>
          <c:showBubbleSize val="0"/>
        </c:dLbls>
        <c:gapWidth val="150"/>
        <c:axId val="226467760"/>
        <c:axId val="22646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D076-4F2F-8117-C33C6AC98001}"/>
            </c:ext>
          </c:extLst>
        </c:ser>
        <c:dLbls>
          <c:showLegendKey val="0"/>
          <c:showVal val="0"/>
          <c:showCatName val="0"/>
          <c:showSerName val="0"/>
          <c:showPercent val="0"/>
          <c:showBubbleSize val="0"/>
        </c:dLbls>
        <c:marker val="1"/>
        <c:smooth val="0"/>
        <c:axId val="226467760"/>
        <c:axId val="226468152"/>
      </c:lineChart>
      <c:dateAx>
        <c:axId val="226467760"/>
        <c:scaling>
          <c:orientation val="minMax"/>
        </c:scaling>
        <c:delete val="1"/>
        <c:axPos val="b"/>
        <c:numFmt formatCode="ge" sourceLinked="1"/>
        <c:majorTickMark val="none"/>
        <c:minorTickMark val="none"/>
        <c:tickLblPos val="none"/>
        <c:crossAx val="226468152"/>
        <c:crosses val="autoZero"/>
        <c:auto val="1"/>
        <c:lblOffset val="100"/>
        <c:baseTimeUnit val="years"/>
      </c:dateAx>
      <c:valAx>
        <c:axId val="226468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46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千葉県木更津市　木更津市金田第一駐車場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9103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290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302.8</v>
      </c>
      <c r="V31" s="110"/>
      <c r="W31" s="110"/>
      <c r="X31" s="110"/>
      <c r="Y31" s="110"/>
      <c r="Z31" s="110"/>
      <c r="AA31" s="110"/>
      <c r="AB31" s="110"/>
      <c r="AC31" s="110"/>
      <c r="AD31" s="110"/>
      <c r="AE31" s="110"/>
      <c r="AF31" s="110"/>
      <c r="AG31" s="110"/>
      <c r="AH31" s="110"/>
      <c r="AI31" s="110"/>
      <c r="AJ31" s="110"/>
      <c r="AK31" s="110"/>
      <c r="AL31" s="110"/>
      <c r="AM31" s="110"/>
      <c r="AN31" s="110">
        <f>データ!Z7</f>
        <v>268.39999999999998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284.89999999999998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276.7</v>
      </c>
      <c r="CA31" s="110"/>
      <c r="CB31" s="110"/>
      <c r="CC31" s="110"/>
      <c r="CD31" s="110"/>
      <c r="CE31" s="110"/>
      <c r="CF31" s="110"/>
      <c r="CG31" s="110"/>
      <c r="CH31" s="110"/>
      <c r="CI31" s="110"/>
      <c r="CJ31" s="110"/>
      <c r="CK31" s="110"/>
      <c r="CL31" s="110"/>
      <c r="CM31" s="110"/>
      <c r="CN31" s="110"/>
      <c r="CO31" s="110"/>
      <c r="CP31" s="110"/>
      <c r="CQ31" s="110"/>
      <c r="CR31" s="110"/>
      <c r="CS31" s="110">
        <f>データ!AC7</f>
        <v>409.8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177.5</v>
      </c>
      <c r="JD31" s="81"/>
      <c r="JE31" s="81"/>
      <c r="JF31" s="81"/>
      <c r="JG31" s="81"/>
      <c r="JH31" s="81"/>
      <c r="JI31" s="81"/>
      <c r="JJ31" s="81"/>
      <c r="JK31" s="81"/>
      <c r="JL31" s="81"/>
      <c r="JM31" s="81"/>
      <c r="JN31" s="81"/>
      <c r="JO31" s="81"/>
      <c r="JP31" s="81"/>
      <c r="JQ31" s="81"/>
      <c r="JR31" s="81"/>
      <c r="JS31" s="81"/>
      <c r="JT31" s="81"/>
      <c r="JU31" s="82"/>
      <c r="JV31" s="80">
        <f>データ!DL7</f>
        <v>184.6</v>
      </c>
      <c r="JW31" s="81"/>
      <c r="JX31" s="81"/>
      <c r="JY31" s="81"/>
      <c r="JZ31" s="81"/>
      <c r="KA31" s="81"/>
      <c r="KB31" s="81"/>
      <c r="KC31" s="81"/>
      <c r="KD31" s="81"/>
      <c r="KE31" s="81"/>
      <c r="KF31" s="81"/>
      <c r="KG31" s="81"/>
      <c r="KH31" s="81"/>
      <c r="KI31" s="81"/>
      <c r="KJ31" s="81"/>
      <c r="KK31" s="81"/>
      <c r="KL31" s="81"/>
      <c r="KM31" s="81"/>
      <c r="KN31" s="82"/>
      <c r="KO31" s="80">
        <f>データ!DM7</f>
        <v>179.9</v>
      </c>
      <c r="KP31" s="81"/>
      <c r="KQ31" s="81"/>
      <c r="KR31" s="81"/>
      <c r="KS31" s="81"/>
      <c r="KT31" s="81"/>
      <c r="KU31" s="81"/>
      <c r="KV31" s="81"/>
      <c r="KW31" s="81"/>
      <c r="KX31" s="81"/>
      <c r="KY31" s="81"/>
      <c r="KZ31" s="81"/>
      <c r="LA31" s="81"/>
      <c r="LB31" s="81"/>
      <c r="LC31" s="81"/>
      <c r="LD31" s="81"/>
      <c r="LE31" s="81"/>
      <c r="LF31" s="81"/>
      <c r="LG31" s="82"/>
      <c r="LH31" s="80">
        <f>データ!DN7</f>
        <v>85.5</v>
      </c>
      <c r="LI31" s="81"/>
      <c r="LJ31" s="81"/>
      <c r="LK31" s="81"/>
      <c r="LL31" s="81"/>
      <c r="LM31" s="81"/>
      <c r="LN31" s="81"/>
      <c r="LO31" s="81"/>
      <c r="LP31" s="81"/>
      <c r="LQ31" s="81"/>
      <c r="LR31" s="81"/>
      <c r="LS31" s="81"/>
      <c r="LT31" s="81"/>
      <c r="LU31" s="81"/>
      <c r="LV31" s="81"/>
      <c r="LW31" s="81"/>
      <c r="LX31" s="81"/>
      <c r="LY31" s="81"/>
      <c r="LZ31" s="82"/>
      <c r="MA31" s="80">
        <f>データ!DO7</f>
        <v>88.3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72.599999999999994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70.599999999999994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72.099999999999994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70</v>
      </c>
      <c r="GR52" s="110"/>
      <c r="GS52" s="110"/>
      <c r="GT52" s="110"/>
      <c r="GU52" s="110"/>
      <c r="GV52" s="110"/>
      <c r="GW52" s="110"/>
      <c r="GX52" s="110"/>
      <c r="GY52" s="110"/>
      <c r="GZ52" s="110"/>
      <c r="HA52" s="110"/>
      <c r="HB52" s="110"/>
      <c r="HC52" s="110"/>
      <c r="HD52" s="110"/>
      <c r="HE52" s="110"/>
      <c r="HF52" s="110"/>
      <c r="HG52" s="110"/>
      <c r="HH52" s="110"/>
      <c r="HI52" s="110"/>
      <c r="HJ52" s="110">
        <f>データ!BJ7</f>
        <v>75.599999999999994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21227</v>
      </c>
      <c r="JD52" s="109"/>
      <c r="JE52" s="109"/>
      <c r="JF52" s="109"/>
      <c r="JG52" s="109"/>
      <c r="JH52" s="109"/>
      <c r="JI52" s="109"/>
      <c r="JJ52" s="109"/>
      <c r="JK52" s="109"/>
      <c r="JL52" s="109"/>
      <c r="JM52" s="109"/>
      <c r="JN52" s="109"/>
      <c r="JO52" s="109"/>
      <c r="JP52" s="109"/>
      <c r="JQ52" s="109"/>
      <c r="JR52" s="109"/>
      <c r="JS52" s="109"/>
      <c r="JT52" s="109"/>
      <c r="JU52" s="109"/>
      <c r="JV52" s="109">
        <f>データ!BR7</f>
        <v>20527</v>
      </c>
      <c r="JW52" s="109"/>
      <c r="JX52" s="109"/>
      <c r="JY52" s="109"/>
      <c r="JZ52" s="109"/>
      <c r="KA52" s="109"/>
      <c r="KB52" s="109"/>
      <c r="KC52" s="109"/>
      <c r="KD52" s="109"/>
      <c r="KE52" s="109"/>
      <c r="KF52" s="109"/>
      <c r="KG52" s="109"/>
      <c r="KH52" s="109"/>
      <c r="KI52" s="109"/>
      <c r="KJ52" s="109"/>
      <c r="KK52" s="109"/>
      <c r="KL52" s="109"/>
      <c r="KM52" s="109"/>
      <c r="KN52" s="109"/>
      <c r="KO52" s="109">
        <f>データ!BS7</f>
        <v>21664</v>
      </c>
      <c r="KP52" s="109"/>
      <c r="KQ52" s="109"/>
      <c r="KR52" s="109"/>
      <c r="KS52" s="109"/>
      <c r="KT52" s="109"/>
      <c r="KU52" s="109"/>
      <c r="KV52" s="109"/>
      <c r="KW52" s="109"/>
      <c r="KX52" s="109"/>
      <c r="KY52" s="109"/>
      <c r="KZ52" s="109"/>
      <c r="LA52" s="109"/>
      <c r="LB52" s="109"/>
      <c r="LC52" s="109"/>
      <c r="LD52" s="109"/>
      <c r="LE52" s="109"/>
      <c r="LF52" s="109"/>
      <c r="LG52" s="109"/>
      <c r="LH52" s="109">
        <f>データ!BT7</f>
        <v>23215</v>
      </c>
      <c r="LI52" s="109"/>
      <c r="LJ52" s="109"/>
      <c r="LK52" s="109"/>
      <c r="LL52" s="109"/>
      <c r="LM52" s="109"/>
      <c r="LN52" s="109"/>
      <c r="LO52" s="109"/>
      <c r="LP52" s="109"/>
      <c r="LQ52" s="109"/>
      <c r="LR52" s="109"/>
      <c r="LS52" s="109"/>
      <c r="LT52" s="109"/>
      <c r="LU52" s="109"/>
      <c r="LV52" s="109"/>
      <c r="LW52" s="109"/>
      <c r="LX52" s="109"/>
      <c r="LY52" s="109"/>
      <c r="LZ52" s="109"/>
      <c r="MA52" s="109">
        <f>データ!BU7</f>
        <v>29636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89847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jjB7w7DSDJu1/OoC8LAi2M8tpBrJ2jKdtv52rZ2irejD1u9sIHtW4hxxZ0NaUNSuiBs0sBw6IFg1XTWG0vj00A==" saltValue="Abjdt6/PKQK9aMg4PMBAG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98</v>
      </c>
      <c r="AV5" s="59" t="s">
        <v>113</v>
      </c>
      <c r="AW5" s="59" t="s">
        <v>114</v>
      </c>
      <c r="AX5" s="59" t="s">
        <v>115</v>
      </c>
      <c r="AY5" s="59" t="s">
        <v>102</v>
      </c>
      <c r="AZ5" s="59" t="s">
        <v>103</v>
      </c>
      <c r="BA5" s="59" t="s">
        <v>104</v>
      </c>
      <c r="BB5" s="59" t="s">
        <v>105</v>
      </c>
      <c r="BC5" s="59" t="s">
        <v>106</v>
      </c>
      <c r="BD5" s="59" t="s">
        <v>107</v>
      </c>
      <c r="BE5" s="59" t="s">
        <v>108</v>
      </c>
      <c r="BF5" s="59" t="s">
        <v>116</v>
      </c>
      <c r="BG5" s="59" t="s">
        <v>99</v>
      </c>
      <c r="BH5" s="59" t="s">
        <v>111</v>
      </c>
      <c r="BI5" s="59" t="s">
        <v>117</v>
      </c>
      <c r="BJ5" s="59" t="s">
        <v>102</v>
      </c>
      <c r="BK5" s="59" t="s">
        <v>103</v>
      </c>
      <c r="BL5" s="59" t="s">
        <v>104</v>
      </c>
      <c r="BM5" s="59" t="s">
        <v>105</v>
      </c>
      <c r="BN5" s="59" t="s">
        <v>106</v>
      </c>
      <c r="BO5" s="59" t="s">
        <v>107</v>
      </c>
      <c r="BP5" s="59" t="s">
        <v>108</v>
      </c>
      <c r="BQ5" s="59" t="s">
        <v>98</v>
      </c>
      <c r="BR5" s="59" t="s">
        <v>113</v>
      </c>
      <c r="BS5" s="59" t="s">
        <v>100</v>
      </c>
      <c r="BT5" s="59" t="s">
        <v>115</v>
      </c>
      <c r="BU5" s="59" t="s">
        <v>102</v>
      </c>
      <c r="BV5" s="59" t="s">
        <v>103</v>
      </c>
      <c r="BW5" s="59" t="s">
        <v>104</v>
      </c>
      <c r="BX5" s="59" t="s">
        <v>105</v>
      </c>
      <c r="BY5" s="59" t="s">
        <v>106</v>
      </c>
      <c r="BZ5" s="59" t="s">
        <v>107</v>
      </c>
      <c r="CA5" s="59" t="s">
        <v>108</v>
      </c>
      <c r="CB5" s="59" t="s">
        <v>116</v>
      </c>
      <c r="CC5" s="59" t="s">
        <v>99</v>
      </c>
      <c r="CD5" s="59" t="s">
        <v>100</v>
      </c>
      <c r="CE5" s="59" t="s">
        <v>115</v>
      </c>
      <c r="CF5" s="59" t="s">
        <v>102</v>
      </c>
      <c r="CG5" s="59" t="s">
        <v>103</v>
      </c>
      <c r="CH5" s="59" t="s">
        <v>104</v>
      </c>
      <c r="CI5" s="59" t="s">
        <v>105</v>
      </c>
      <c r="CJ5" s="59" t="s">
        <v>106</v>
      </c>
      <c r="CK5" s="59" t="s">
        <v>107</v>
      </c>
      <c r="CL5" s="59" t="s">
        <v>108</v>
      </c>
      <c r="CM5" s="151"/>
      <c r="CN5" s="151"/>
      <c r="CO5" s="59" t="s">
        <v>98</v>
      </c>
      <c r="CP5" s="59" t="s">
        <v>113</v>
      </c>
      <c r="CQ5" s="59" t="s">
        <v>111</v>
      </c>
      <c r="CR5" s="59" t="s">
        <v>112</v>
      </c>
      <c r="CS5" s="59" t="s">
        <v>118</v>
      </c>
      <c r="CT5" s="59" t="s">
        <v>103</v>
      </c>
      <c r="CU5" s="59" t="s">
        <v>104</v>
      </c>
      <c r="CV5" s="59" t="s">
        <v>105</v>
      </c>
      <c r="CW5" s="59" t="s">
        <v>106</v>
      </c>
      <c r="CX5" s="59" t="s">
        <v>107</v>
      </c>
      <c r="CY5" s="59" t="s">
        <v>108</v>
      </c>
      <c r="CZ5" s="59" t="s">
        <v>116</v>
      </c>
      <c r="DA5" s="59" t="s">
        <v>99</v>
      </c>
      <c r="DB5" s="59" t="s">
        <v>111</v>
      </c>
      <c r="DC5" s="59" t="s">
        <v>115</v>
      </c>
      <c r="DD5" s="59" t="s">
        <v>119</v>
      </c>
      <c r="DE5" s="59" t="s">
        <v>103</v>
      </c>
      <c r="DF5" s="59" t="s">
        <v>104</v>
      </c>
      <c r="DG5" s="59" t="s">
        <v>105</v>
      </c>
      <c r="DH5" s="59" t="s">
        <v>106</v>
      </c>
      <c r="DI5" s="59" t="s">
        <v>107</v>
      </c>
      <c r="DJ5" s="59" t="s">
        <v>44</v>
      </c>
      <c r="DK5" s="59" t="s">
        <v>98</v>
      </c>
      <c r="DL5" s="59" t="s">
        <v>110</v>
      </c>
      <c r="DM5" s="59" t="s">
        <v>100</v>
      </c>
      <c r="DN5" s="59" t="s">
        <v>112</v>
      </c>
      <c r="DO5" s="59" t="s">
        <v>102</v>
      </c>
      <c r="DP5" s="59" t="s">
        <v>103</v>
      </c>
      <c r="DQ5" s="59" t="s">
        <v>104</v>
      </c>
      <c r="DR5" s="59" t="s">
        <v>105</v>
      </c>
      <c r="DS5" s="59" t="s">
        <v>106</v>
      </c>
      <c r="DT5" s="59" t="s">
        <v>107</v>
      </c>
      <c r="DU5" s="59" t="s">
        <v>108</v>
      </c>
    </row>
    <row r="6" spans="1:125" s="66" customFormat="1" x14ac:dyDescent="0.15">
      <c r="A6" s="49" t="s">
        <v>120</v>
      </c>
      <c r="B6" s="60">
        <f>B8</f>
        <v>2017</v>
      </c>
      <c r="C6" s="60">
        <f t="shared" ref="C6:X6" si="1">C8</f>
        <v>122068</v>
      </c>
      <c r="D6" s="60">
        <f t="shared" si="1"/>
        <v>47</v>
      </c>
      <c r="E6" s="60">
        <f t="shared" si="1"/>
        <v>14</v>
      </c>
      <c r="F6" s="60">
        <f t="shared" si="1"/>
        <v>0</v>
      </c>
      <c r="G6" s="60">
        <f t="shared" si="1"/>
        <v>2</v>
      </c>
      <c r="H6" s="60" t="str">
        <f>SUBSTITUTE(H8,"　","")</f>
        <v>千葉県木更津市</v>
      </c>
      <c r="I6" s="60" t="str">
        <f t="shared" si="1"/>
        <v>木更津市金田第一駐車場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13</v>
      </c>
      <c r="S6" s="62" t="str">
        <f t="shared" si="1"/>
        <v>公共施設</v>
      </c>
      <c r="T6" s="62" t="str">
        <f t="shared" si="1"/>
        <v>無</v>
      </c>
      <c r="U6" s="63">
        <f t="shared" si="1"/>
        <v>9103</v>
      </c>
      <c r="V6" s="63">
        <f t="shared" si="1"/>
        <v>290</v>
      </c>
      <c r="W6" s="63">
        <f t="shared" si="1"/>
        <v>500</v>
      </c>
      <c r="X6" s="62" t="str">
        <f t="shared" si="1"/>
        <v>導入なし</v>
      </c>
      <c r="Y6" s="64">
        <f>IF(Y8="-",NA(),Y8)</f>
        <v>302.8</v>
      </c>
      <c r="Z6" s="64">
        <f t="shared" ref="Z6:AH6" si="2">IF(Z8="-",NA(),Z8)</f>
        <v>268.39999999999998</v>
      </c>
      <c r="AA6" s="64">
        <f t="shared" si="2"/>
        <v>284.89999999999998</v>
      </c>
      <c r="AB6" s="64">
        <f t="shared" si="2"/>
        <v>276.7</v>
      </c>
      <c r="AC6" s="64">
        <f t="shared" si="2"/>
        <v>409.8</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72.599999999999994</v>
      </c>
      <c r="BG6" s="64">
        <f t="shared" ref="BG6:BO6" si="5">IF(BG8="-",NA(),BG8)</f>
        <v>70.599999999999994</v>
      </c>
      <c r="BH6" s="64">
        <f t="shared" si="5"/>
        <v>72.099999999999994</v>
      </c>
      <c r="BI6" s="64">
        <f t="shared" si="5"/>
        <v>70</v>
      </c>
      <c r="BJ6" s="64">
        <f t="shared" si="5"/>
        <v>75.599999999999994</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21227</v>
      </c>
      <c r="BR6" s="65">
        <f t="shared" ref="BR6:BZ6" si="6">IF(BR8="-",NA(),BR8)</f>
        <v>20527</v>
      </c>
      <c r="BS6" s="65">
        <f t="shared" si="6"/>
        <v>21664</v>
      </c>
      <c r="BT6" s="65">
        <f t="shared" si="6"/>
        <v>23215</v>
      </c>
      <c r="BU6" s="65">
        <f t="shared" si="6"/>
        <v>29636</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121</v>
      </c>
      <c r="CM6" s="63">
        <f t="shared" ref="CM6:CN6" si="7">CM8</f>
        <v>89847</v>
      </c>
      <c r="CN6" s="63">
        <f t="shared" si="7"/>
        <v>100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177.5</v>
      </c>
      <c r="DL6" s="64">
        <f t="shared" ref="DL6:DT6" si="9">IF(DL8="-",NA(),DL8)</f>
        <v>184.6</v>
      </c>
      <c r="DM6" s="64">
        <f t="shared" si="9"/>
        <v>179.9</v>
      </c>
      <c r="DN6" s="64">
        <f t="shared" si="9"/>
        <v>85.5</v>
      </c>
      <c r="DO6" s="64">
        <f t="shared" si="9"/>
        <v>88.3</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122</v>
      </c>
      <c r="B7" s="60">
        <f t="shared" ref="B7:X7" si="10">B8</f>
        <v>2017</v>
      </c>
      <c r="C7" s="60">
        <f t="shared" si="10"/>
        <v>122068</v>
      </c>
      <c r="D7" s="60">
        <f t="shared" si="10"/>
        <v>47</v>
      </c>
      <c r="E7" s="60">
        <f t="shared" si="10"/>
        <v>14</v>
      </c>
      <c r="F7" s="60">
        <f t="shared" si="10"/>
        <v>0</v>
      </c>
      <c r="G7" s="60">
        <f t="shared" si="10"/>
        <v>2</v>
      </c>
      <c r="H7" s="60" t="str">
        <f t="shared" si="10"/>
        <v>千葉県　木更津市</v>
      </c>
      <c r="I7" s="60" t="str">
        <f t="shared" si="10"/>
        <v>木更津市金田第一駐車場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13</v>
      </c>
      <c r="S7" s="62" t="str">
        <f t="shared" si="10"/>
        <v>公共施設</v>
      </c>
      <c r="T7" s="62" t="str">
        <f t="shared" si="10"/>
        <v>無</v>
      </c>
      <c r="U7" s="63">
        <f t="shared" si="10"/>
        <v>9103</v>
      </c>
      <c r="V7" s="63">
        <f t="shared" si="10"/>
        <v>290</v>
      </c>
      <c r="W7" s="63">
        <f t="shared" si="10"/>
        <v>500</v>
      </c>
      <c r="X7" s="62" t="str">
        <f t="shared" si="10"/>
        <v>導入なし</v>
      </c>
      <c r="Y7" s="64">
        <f>Y8</f>
        <v>302.8</v>
      </c>
      <c r="Z7" s="64">
        <f t="shared" ref="Z7:AH7" si="11">Z8</f>
        <v>268.39999999999998</v>
      </c>
      <c r="AA7" s="64">
        <f t="shared" si="11"/>
        <v>284.89999999999998</v>
      </c>
      <c r="AB7" s="64">
        <f t="shared" si="11"/>
        <v>276.7</v>
      </c>
      <c r="AC7" s="64">
        <f t="shared" si="11"/>
        <v>409.8</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72.599999999999994</v>
      </c>
      <c r="BG7" s="64">
        <f t="shared" ref="BG7:BO7" si="14">BG8</f>
        <v>70.599999999999994</v>
      </c>
      <c r="BH7" s="64">
        <f t="shared" si="14"/>
        <v>72.099999999999994</v>
      </c>
      <c r="BI7" s="64">
        <f t="shared" si="14"/>
        <v>70</v>
      </c>
      <c r="BJ7" s="64">
        <f t="shared" si="14"/>
        <v>75.599999999999994</v>
      </c>
      <c r="BK7" s="64">
        <f t="shared" si="14"/>
        <v>32.1</v>
      </c>
      <c r="BL7" s="64">
        <f t="shared" si="14"/>
        <v>32.299999999999997</v>
      </c>
      <c r="BM7" s="64">
        <f t="shared" si="14"/>
        <v>33.4</v>
      </c>
      <c r="BN7" s="64">
        <f t="shared" si="14"/>
        <v>32.299999999999997</v>
      </c>
      <c r="BO7" s="64">
        <f t="shared" si="14"/>
        <v>22.3</v>
      </c>
      <c r="BP7" s="61"/>
      <c r="BQ7" s="65">
        <f>BQ8</f>
        <v>21227</v>
      </c>
      <c r="BR7" s="65">
        <f t="shared" ref="BR7:BZ7" si="15">BR8</f>
        <v>20527</v>
      </c>
      <c r="BS7" s="65">
        <f t="shared" si="15"/>
        <v>21664</v>
      </c>
      <c r="BT7" s="65">
        <f t="shared" si="15"/>
        <v>23215</v>
      </c>
      <c r="BU7" s="65">
        <f t="shared" si="15"/>
        <v>29636</v>
      </c>
      <c r="BV7" s="65">
        <f t="shared" si="15"/>
        <v>7652</v>
      </c>
      <c r="BW7" s="65">
        <f t="shared" si="15"/>
        <v>7497</v>
      </c>
      <c r="BX7" s="65">
        <f t="shared" si="15"/>
        <v>9663</v>
      </c>
      <c r="BY7" s="65">
        <f t="shared" si="15"/>
        <v>9019</v>
      </c>
      <c r="BZ7" s="65">
        <f t="shared" si="15"/>
        <v>8406</v>
      </c>
      <c r="CA7" s="63"/>
      <c r="CB7" s="64" t="s">
        <v>123</v>
      </c>
      <c r="CC7" s="64" t="s">
        <v>123</v>
      </c>
      <c r="CD7" s="64" t="s">
        <v>123</v>
      </c>
      <c r="CE7" s="64" t="s">
        <v>123</v>
      </c>
      <c r="CF7" s="64" t="s">
        <v>123</v>
      </c>
      <c r="CG7" s="64" t="s">
        <v>123</v>
      </c>
      <c r="CH7" s="64" t="s">
        <v>123</v>
      </c>
      <c r="CI7" s="64" t="s">
        <v>123</v>
      </c>
      <c r="CJ7" s="64" t="s">
        <v>123</v>
      </c>
      <c r="CK7" s="64" t="s">
        <v>121</v>
      </c>
      <c r="CL7" s="61"/>
      <c r="CM7" s="63">
        <f>CM8</f>
        <v>89847</v>
      </c>
      <c r="CN7" s="63">
        <f>CN8</f>
        <v>100</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177.5</v>
      </c>
      <c r="DL7" s="64">
        <f t="shared" ref="DL7:DT7" si="17">DL8</f>
        <v>184.6</v>
      </c>
      <c r="DM7" s="64">
        <f t="shared" si="17"/>
        <v>179.9</v>
      </c>
      <c r="DN7" s="64">
        <f t="shared" si="17"/>
        <v>85.5</v>
      </c>
      <c r="DO7" s="64">
        <f t="shared" si="17"/>
        <v>88.3</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122068</v>
      </c>
      <c r="D8" s="67">
        <v>47</v>
      </c>
      <c r="E8" s="67">
        <v>14</v>
      </c>
      <c r="F8" s="67">
        <v>0</v>
      </c>
      <c r="G8" s="67">
        <v>2</v>
      </c>
      <c r="H8" s="67" t="s">
        <v>124</v>
      </c>
      <c r="I8" s="67" t="s">
        <v>125</v>
      </c>
      <c r="J8" s="67" t="s">
        <v>126</v>
      </c>
      <c r="K8" s="67" t="s">
        <v>127</v>
      </c>
      <c r="L8" s="67" t="s">
        <v>128</v>
      </c>
      <c r="M8" s="67" t="s">
        <v>129</v>
      </c>
      <c r="N8" s="67" t="s">
        <v>130</v>
      </c>
      <c r="O8" s="68" t="s">
        <v>131</v>
      </c>
      <c r="P8" s="69" t="s">
        <v>132</v>
      </c>
      <c r="Q8" s="69" t="s">
        <v>133</v>
      </c>
      <c r="R8" s="70">
        <v>13</v>
      </c>
      <c r="S8" s="69" t="s">
        <v>134</v>
      </c>
      <c r="T8" s="69" t="s">
        <v>135</v>
      </c>
      <c r="U8" s="70">
        <v>9103</v>
      </c>
      <c r="V8" s="70">
        <v>290</v>
      </c>
      <c r="W8" s="70">
        <v>500</v>
      </c>
      <c r="X8" s="69" t="s">
        <v>136</v>
      </c>
      <c r="Y8" s="71">
        <v>302.8</v>
      </c>
      <c r="Z8" s="71">
        <v>268.39999999999998</v>
      </c>
      <c r="AA8" s="71">
        <v>284.89999999999998</v>
      </c>
      <c r="AB8" s="71">
        <v>276.7</v>
      </c>
      <c r="AC8" s="71">
        <v>409.8</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72.599999999999994</v>
      </c>
      <c r="BG8" s="71">
        <v>70.599999999999994</v>
      </c>
      <c r="BH8" s="71">
        <v>72.099999999999994</v>
      </c>
      <c r="BI8" s="71">
        <v>70</v>
      </c>
      <c r="BJ8" s="71">
        <v>75.599999999999994</v>
      </c>
      <c r="BK8" s="71">
        <v>32.1</v>
      </c>
      <c r="BL8" s="71">
        <v>32.299999999999997</v>
      </c>
      <c r="BM8" s="71">
        <v>33.4</v>
      </c>
      <c r="BN8" s="71">
        <v>32.299999999999997</v>
      </c>
      <c r="BO8" s="71">
        <v>22.3</v>
      </c>
      <c r="BP8" s="68">
        <v>26.4</v>
      </c>
      <c r="BQ8" s="72">
        <v>21227</v>
      </c>
      <c r="BR8" s="72">
        <v>20527</v>
      </c>
      <c r="BS8" s="72">
        <v>21664</v>
      </c>
      <c r="BT8" s="73">
        <v>23215</v>
      </c>
      <c r="BU8" s="73">
        <v>29636</v>
      </c>
      <c r="BV8" s="72">
        <v>7652</v>
      </c>
      <c r="BW8" s="72">
        <v>7497</v>
      </c>
      <c r="BX8" s="72">
        <v>9663</v>
      </c>
      <c r="BY8" s="72">
        <v>9019</v>
      </c>
      <c r="BZ8" s="72">
        <v>8406</v>
      </c>
      <c r="CA8" s="70">
        <v>15069</v>
      </c>
      <c r="CB8" s="71" t="s">
        <v>128</v>
      </c>
      <c r="CC8" s="71" t="s">
        <v>128</v>
      </c>
      <c r="CD8" s="71" t="s">
        <v>128</v>
      </c>
      <c r="CE8" s="71" t="s">
        <v>128</v>
      </c>
      <c r="CF8" s="71" t="s">
        <v>128</v>
      </c>
      <c r="CG8" s="71" t="s">
        <v>128</v>
      </c>
      <c r="CH8" s="71" t="s">
        <v>128</v>
      </c>
      <c r="CI8" s="71" t="s">
        <v>128</v>
      </c>
      <c r="CJ8" s="71" t="s">
        <v>128</v>
      </c>
      <c r="CK8" s="71" t="s">
        <v>128</v>
      </c>
      <c r="CL8" s="68" t="s">
        <v>128</v>
      </c>
      <c r="CM8" s="70">
        <v>89847</v>
      </c>
      <c r="CN8" s="70">
        <v>100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56.7</v>
      </c>
      <c r="DF8" s="71">
        <v>45.6</v>
      </c>
      <c r="DG8" s="71">
        <v>85.4</v>
      </c>
      <c r="DH8" s="71">
        <v>69.900000000000006</v>
      </c>
      <c r="DI8" s="71">
        <v>59.6</v>
      </c>
      <c r="DJ8" s="68">
        <v>120.3</v>
      </c>
      <c r="DK8" s="71">
        <v>177.5</v>
      </c>
      <c r="DL8" s="71">
        <v>184.6</v>
      </c>
      <c r="DM8" s="71">
        <v>179.9</v>
      </c>
      <c r="DN8" s="71">
        <v>85.5</v>
      </c>
      <c r="DO8" s="71">
        <v>88.3</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2019-01-29T11:42:40Z</cp:lastPrinted>
  <dcterms:created xsi:type="dcterms:W3CDTF">2018-12-07T10:28:12Z</dcterms:created>
  <dcterms:modified xsi:type="dcterms:W3CDTF">2019-02-21T03:39:37Z</dcterms:modified>
  <cp:category/>
</cp:coreProperties>
</file>