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水道_010\末端給水_010_001_39団体\"/>
    </mc:Choice>
  </mc:AlternateContent>
  <workbookProtection workbookAlgorithmName="SHA-512" workbookHashValue="YkEb0IHrkWD2lTKZiJ0XUoHRWz0+dFrEsnXPjUVz6RVevwqyEGf32Is0+klric+ue9Rus7ZopzXEaxyj8xtJtw==" workbookSaltValue="qgArqhx/hRzal2dTUvs0qg==" workbookSpinCount="100000" lockStructure="1"/>
  <bookViews>
    <workbookView xWindow="0" yWindow="0" windowWidth="23040" windowHeight="939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<sst xmlns="http://schemas.openxmlformats.org/spreadsheetml/2006/main" count="232" uniqueCount="120">
  <si>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</si>
  <si>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</si>
  <si>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</si>
  <si>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</si>
  <si>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</si>
  <si>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</si>
  <si>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</si>
  <si>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</si>
  <si>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</si>
  <si>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</si>
  <si>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</si>
  <si>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</si>
  <si>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</si>
  <si>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</si>
  <si>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</si>
  <si>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</si>
  <si>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</si>
  <si>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</si>
  <si>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</si>
  <si>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</si>
  <si>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</si>
  <si>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</si>
  <si>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</si>
  <si>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</si>
  <si>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</si>
  <si>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</si>
  <si>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</si>
  <si>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</si>
  <si>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</si>
  <si>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</si>
  <si>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</si>
  <si>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</si>
  <si>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</si>
  <si>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</si>
  <si>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</si>
  <si>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</si>
  <si>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</si>
  <si>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</si>
  <si>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</si>
  <si>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</si>
  <si>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</si>
  <si>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</si>
  <si>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</si>
  <si>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</si>
  <si>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</si>
  <si>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</si>
  <si>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</si>
  <si>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</si>
  <si>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</si>
  <si>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</si>
  <si>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</si>
  <si>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</si>
  <si>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</si>
  <si>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</si>
  <si>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</si>
  <si>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</si>
  <si>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</si>
  <si>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</si>
  <si>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</si>
  <si>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</si>
  <si>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</si>
  <si>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</si>
  <si>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</si>
  <si>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</si>
  <si>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</si>
  <si>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</si>
  <si>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</si>
  <si>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</si>
  <si>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</si>
  <si>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</si>
  <si>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</si>
  <si>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</si>
  <si>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</si>
  <si>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</si>
  <si>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</si>
  <si>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</si>
  <si>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</si>
  <si>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</si>
  <si>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</si>
  <si>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</si>
  <si>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</si>
  <si>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</si>
  <si>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</si>
  <si>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</si>
  <si>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</si>
  <si>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</si>
  <si>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</si>
  <si>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</si>
  <si>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</si>
  <si>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</si>
  <si>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</si>
  <si>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</si>
  <si>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</si>
  <si>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</si>
  <si>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</si>
  <si>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</si>
  <si>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</si>
  <si>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</si>
  <si>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</si>
  <si>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</si>
  <si>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</si>
  <si>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</si>
  <si>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</si>
  <si>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</si>
  <si>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</si>
  <si>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佐倉市</t>
  </si>
  <si>
    <t>法適用</t>
  </si>
  <si>
    <t>水道事業</t>
  </si>
  <si>
    <t>末端給水事業</t>
  </si>
  <si>
    <t>A2</t>
  </si>
  <si>
    <t>自治体職員 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</si>
  <si>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</si>
  <si>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</si>
  <si>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</si>
  <si>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</si>
  <si>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</si>
  <si>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</si>
  <si>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前年比＋1.37％。前年に引き続き増加している。
②管路経年化率
　前年比＋0.30％。全国平均や類似団体平均と比べて低い数値ではあるものの、依然として老朽化が進んでいる。
③管路更新率
　前年比では悪化したが、1％は維持。耐用年数や経年化率を考えるとより高い更新率が求められるため、今後もペースを落とさず更新していく必要がある。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ゼンネンヒ</t>
    </rPh>
    <rPh sb="24" eb="26">
      <t>ゼンネン</t>
    </rPh>
    <rPh sb="27" eb="28">
      <t>ヒ</t>
    </rPh>
    <rPh sb="29" eb="30">
      <t>ツヅ</t>
    </rPh>
    <rPh sb="31" eb="33">
      <t>ゾウカ</t>
    </rPh>
    <rPh sb="41" eb="43">
      <t>カンロ</t>
    </rPh>
    <rPh sb="43" eb="45">
      <t>ケイネン</t>
    </rPh>
    <rPh sb="45" eb="46">
      <t>カ</t>
    </rPh>
    <rPh sb="46" eb="47">
      <t>リツ</t>
    </rPh>
    <rPh sb="49" eb="51">
      <t>ゼンネン</t>
    </rPh>
    <rPh sb="51" eb="52">
      <t>ヒ</t>
    </rPh>
    <rPh sb="59" eb="61">
      <t>ゼンコク</t>
    </rPh>
    <rPh sb="61" eb="63">
      <t>ヘイキン</t>
    </rPh>
    <rPh sb="64" eb="66">
      <t>ルイジ</t>
    </rPh>
    <rPh sb="66" eb="68">
      <t>ダンタイ</t>
    </rPh>
    <rPh sb="68" eb="70">
      <t>ヘイキン</t>
    </rPh>
    <rPh sb="71" eb="72">
      <t>クラ</t>
    </rPh>
    <rPh sb="74" eb="75">
      <t>ヒク</t>
    </rPh>
    <rPh sb="76" eb="78">
      <t>スウチ</t>
    </rPh>
    <rPh sb="86" eb="88">
      <t>イゼン</t>
    </rPh>
    <rPh sb="91" eb="94">
      <t>ロウキュウカ</t>
    </rPh>
    <rPh sb="95" eb="96">
      <t>スス</t>
    </rPh>
    <rPh sb="104" eb="106">
      <t>カンロ</t>
    </rPh>
    <rPh sb="106" eb="108">
      <t>コウシン</t>
    </rPh>
    <rPh sb="108" eb="109">
      <t>リツ</t>
    </rPh>
    <rPh sb="111" eb="113">
      <t>ゼンネン</t>
    </rPh>
    <rPh sb="113" eb="114">
      <t>ヒ</t>
    </rPh>
    <rPh sb="116" eb="118">
      <t>アッカ</t>
    </rPh>
    <rPh sb="125" eb="127">
      <t>イジ</t>
    </rPh>
    <rPh sb="128" eb="130">
      <t>タイヨウ</t>
    </rPh>
    <rPh sb="130" eb="132">
      <t>ネンスウ</t>
    </rPh>
    <rPh sb="133" eb="136">
      <t>ケイネンカ</t>
    </rPh>
    <rPh sb="136" eb="137">
      <t>リツ</t>
    </rPh>
    <rPh sb="138" eb="139">
      <t>カンガ</t>
    </rPh>
    <rPh sb="144" eb="145">
      <t>タカ</t>
    </rPh>
    <rPh sb="146" eb="148">
      <t>コウシン</t>
    </rPh>
    <rPh sb="148" eb="149">
      <t>リツ</t>
    </rPh>
    <rPh sb="150" eb="151">
      <t>モト</t>
    </rPh>
    <rPh sb="158" eb="160">
      <t>コンゴ</t>
    </rPh>
    <rPh sb="165" eb="166">
      <t>オ</t>
    </rPh>
    <rPh sb="169" eb="171">
      <t>コウシン</t>
    </rPh>
    <rPh sb="175" eb="177">
      <t>ヒツヨウ</t>
    </rPh>
    <phoneticPr fontId="7"/>
  </si>
  <si>
    <r>
      <t xml:space="preserve">①経常収支比率
　前年比で悪化するものの、全国平均、類似団体平均をともにやや上回る状況。減価償却費や動力費の増加による影響が大きい。
②累積欠損金比率
　累積欠損金の発生はない。
③流動比率
　ほぼ前年並み。全国平均や類似団体平均と比べ、高い水準にある。
④企業債残高対給水収益比率
　良好な数値であり、順調に推移している。
</t>
    </r>
    <r>
      <rPr>
        <sz val="11"/>
        <rFont val="ＭＳ ゴシック"/>
        <family val="3"/>
        <charset val="128"/>
      </rPr>
      <t>⑤料金回収率　　　95.64％（※）
⑥給水原価　　　　198.64円（※）</t>
    </r>
    <r>
      <rPr>
        <sz val="11"/>
        <color theme="1"/>
        <rFont val="ＭＳ ゴシック"/>
        <family val="3"/>
        <charset val="128"/>
      </rPr>
      <t xml:space="preserve">
　前年比で悪化しており、依然、施設の更新財源を考慮した収入体系とはなっていない。
　</t>
    </r>
    <r>
      <rPr>
        <sz val="10"/>
        <rFont val="ＭＳ ゴシック"/>
        <family val="3"/>
        <charset val="128"/>
      </rPr>
      <t>※「減価償却費から長期前受金戻入を控除」しない経常費用により算出した、佐倉市独自の指標数値。</t>
    </r>
    <r>
      <rPr>
        <sz val="11"/>
        <rFont val="ＭＳ ゴシック"/>
        <family val="3"/>
        <charset val="128"/>
      </rPr>
      <t xml:space="preserve">
⑦施設利用率
　全国平均、類似団体平均をともに上回っており、より効率よく施設を利用できている。
⑧有収率
　前年比では悪化しているが、全国平均、類似団体平均ともに5％以上上回っている状況。
</t>
    </r>
    <rPh sb="1" eb="3">
      <t>ケイジョウ</t>
    </rPh>
    <rPh sb="3" eb="5">
      <t>シュウシ</t>
    </rPh>
    <rPh sb="5" eb="7">
      <t>ヒリツ</t>
    </rPh>
    <rPh sb="9" eb="11">
      <t>ゼンネン</t>
    </rPh>
    <rPh sb="11" eb="12">
      <t>ヒ</t>
    </rPh>
    <rPh sb="13" eb="15">
      <t>アッカ</t>
    </rPh>
    <rPh sb="21" eb="23">
      <t>ゼンコク</t>
    </rPh>
    <rPh sb="23" eb="25">
      <t>ヘイキン</t>
    </rPh>
    <rPh sb="26" eb="28">
      <t>ルイジ</t>
    </rPh>
    <rPh sb="28" eb="30">
      <t>ダンタイ</t>
    </rPh>
    <rPh sb="30" eb="32">
      <t>ヘイキン</t>
    </rPh>
    <rPh sb="38" eb="40">
      <t>ウワマワ</t>
    </rPh>
    <rPh sb="41" eb="43">
      <t>ジョウキョウ</t>
    </rPh>
    <rPh sb="44" eb="46">
      <t>ゲンカ</t>
    </rPh>
    <rPh sb="46" eb="48">
      <t>ショウキャク</t>
    </rPh>
    <rPh sb="48" eb="49">
      <t>ヒ</t>
    </rPh>
    <rPh sb="50" eb="52">
      <t>ドウリョク</t>
    </rPh>
    <rPh sb="52" eb="53">
      <t>ヒ</t>
    </rPh>
    <rPh sb="54" eb="56">
      <t>ゾウカ</t>
    </rPh>
    <rPh sb="59" eb="61">
      <t>エイキョウ</t>
    </rPh>
    <rPh sb="62" eb="63">
      <t>オオ</t>
    </rPh>
    <rPh sb="69" eb="71">
      <t>ルイセキ</t>
    </rPh>
    <rPh sb="71" eb="74">
      <t>ケッソンキン</t>
    </rPh>
    <rPh sb="74" eb="76">
      <t>ヒリツ</t>
    </rPh>
    <rPh sb="78" eb="80">
      <t>ルイセキ</t>
    </rPh>
    <rPh sb="80" eb="83">
      <t>ケッソンキン</t>
    </rPh>
    <rPh sb="84" eb="86">
      <t>ハッセイ</t>
    </rPh>
    <rPh sb="93" eb="95">
      <t>リュウドウ</t>
    </rPh>
    <rPh sb="95" eb="97">
      <t>ヒリツ</t>
    </rPh>
    <rPh sb="101" eb="103">
      <t>ゼンネン</t>
    </rPh>
    <rPh sb="103" eb="104">
      <t>ナ</t>
    </rPh>
    <rPh sb="106" eb="108">
      <t>ゼンコク</t>
    </rPh>
    <rPh sb="108" eb="110">
      <t>ヘイキン</t>
    </rPh>
    <rPh sb="111" eb="113">
      <t>ルイジ</t>
    </rPh>
    <rPh sb="113" eb="115">
      <t>ダンタイ</t>
    </rPh>
    <rPh sb="115" eb="117">
      <t>ヘイキン</t>
    </rPh>
    <rPh sb="118" eb="119">
      <t>クラ</t>
    </rPh>
    <rPh sb="121" eb="122">
      <t>タカ</t>
    </rPh>
    <rPh sb="123" eb="125">
      <t>スイジュン</t>
    </rPh>
    <rPh sb="132" eb="134">
      <t>キギョウ</t>
    </rPh>
    <rPh sb="134" eb="135">
      <t>サイ</t>
    </rPh>
    <rPh sb="135" eb="137">
      <t>ザンダカ</t>
    </rPh>
    <rPh sb="137" eb="138">
      <t>タイ</t>
    </rPh>
    <rPh sb="138" eb="140">
      <t>キュウスイ</t>
    </rPh>
    <rPh sb="140" eb="142">
      <t>シュウエキ</t>
    </rPh>
    <rPh sb="142" eb="144">
      <t>ヒリツ</t>
    </rPh>
    <rPh sb="146" eb="148">
      <t>リョウコウ</t>
    </rPh>
    <rPh sb="149" eb="151">
      <t>スウチ</t>
    </rPh>
    <rPh sb="155" eb="157">
      <t>ジュンチョウ</t>
    </rPh>
    <rPh sb="158" eb="160">
      <t>スイイ</t>
    </rPh>
    <rPh sb="168" eb="170">
      <t>リョウキン</t>
    </rPh>
    <rPh sb="170" eb="172">
      <t>カイシュウ</t>
    </rPh>
    <rPh sb="172" eb="173">
      <t>リツ</t>
    </rPh>
    <rPh sb="187" eb="189">
      <t>キュウスイ</t>
    </rPh>
    <rPh sb="189" eb="191">
      <t>ゲンカ</t>
    </rPh>
    <rPh sb="201" eb="202">
      <t>エン</t>
    </rPh>
    <rPh sb="207" eb="209">
      <t>ゼンネン</t>
    </rPh>
    <rPh sb="209" eb="210">
      <t>ヒ</t>
    </rPh>
    <rPh sb="211" eb="213">
      <t>アッカ</t>
    </rPh>
    <rPh sb="218" eb="220">
      <t>イゼン</t>
    </rPh>
    <rPh sb="221" eb="223">
      <t>シセツ</t>
    </rPh>
    <rPh sb="224" eb="226">
      <t>コウシン</t>
    </rPh>
    <rPh sb="226" eb="228">
      <t>ザイゲン</t>
    </rPh>
    <rPh sb="229" eb="231">
      <t>コウリョ</t>
    </rPh>
    <rPh sb="233" eb="235">
      <t>シュウニュウ</t>
    </rPh>
    <rPh sb="235" eb="237">
      <t>タイケイ</t>
    </rPh>
    <rPh sb="250" eb="252">
      <t>ゲンカ</t>
    </rPh>
    <rPh sb="252" eb="254">
      <t>ショウキャク</t>
    </rPh>
    <rPh sb="254" eb="255">
      <t>ヒ</t>
    </rPh>
    <rPh sb="257" eb="259">
      <t>チョウキ</t>
    </rPh>
    <rPh sb="259" eb="262">
      <t>マエウケキン</t>
    </rPh>
    <rPh sb="262" eb="264">
      <t>レイニュウ</t>
    </rPh>
    <rPh sb="265" eb="267">
      <t>コウジョ</t>
    </rPh>
    <rPh sb="271" eb="273">
      <t>ケイジョウ</t>
    </rPh>
    <rPh sb="273" eb="275">
      <t>ヒヨウ</t>
    </rPh>
    <rPh sb="278" eb="280">
      <t>サンシュツ</t>
    </rPh>
    <rPh sb="283" eb="286">
      <t>サクラシ</t>
    </rPh>
    <rPh sb="286" eb="288">
      <t>ドクジ</t>
    </rPh>
    <rPh sb="289" eb="291">
      <t>シヒョウ</t>
    </rPh>
    <rPh sb="291" eb="293">
      <t>スウチ</t>
    </rPh>
    <rPh sb="297" eb="299">
      <t>シセツ</t>
    </rPh>
    <rPh sb="299" eb="302">
      <t>リヨウリツ</t>
    </rPh>
    <rPh sb="304" eb="306">
      <t>ゼンコク</t>
    </rPh>
    <rPh sb="306" eb="308">
      <t>ヘイキン</t>
    </rPh>
    <rPh sb="309" eb="311">
      <t>ルイジ</t>
    </rPh>
    <rPh sb="311" eb="313">
      <t>ダンタイ</t>
    </rPh>
    <rPh sb="313" eb="315">
      <t>ヘイキン</t>
    </rPh>
    <rPh sb="319" eb="321">
      <t>ウワマワ</t>
    </rPh>
    <rPh sb="328" eb="330">
      <t>コウリツ</t>
    </rPh>
    <rPh sb="332" eb="334">
      <t>シセツ</t>
    </rPh>
    <rPh sb="335" eb="337">
      <t>リヨウ</t>
    </rPh>
    <rPh sb="346" eb="348">
      <t>ユウシュウ</t>
    </rPh>
    <rPh sb="348" eb="349">
      <t>リツ</t>
    </rPh>
    <rPh sb="351" eb="353">
      <t>ゼンネン</t>
    </rPh>
    <rPh sb="353" eb="354">
      <t>ヒ</t>
    </rPh>
    <rPh sb="356" eb="358">
      <t>アッカ</t>
    </rPh>
    <rPh sb="364" eb="366">
      <t>ゼンコク</t>
    </rPh>
    <rPh sb="366" eb="368">
      <t>ヘイキン</t>
    </rPh>
    <rPh sb="369" eb="371">
      <t>ルイジ</t>
    </rPh>
    <rPh sb="371" eb="373">
      <t>ダンタイ</t>
    </rPh>
    <rPh sb="373" eb="375">
      <t>ヘイキン</t>
    </rPh>
    <rPh sb="380" eb="382">
      <t>イジョウ</t>
    </rPh>
    <rPh sb="382" eb="384">
      <t>ウワマワ</t>
    </rPh>
    <rPh sb="388" eb="390">
      <t>ジョウキョウ</t>
    </rPh>
    <phoneticPr fontId="7"/>
  </si>
  <si>
    <t xml:space="preserve">  経営の健全性・効率性についての分析から、各数値が現状では比較的良好に出ているが、当市の基準による料金回収率は100%を下回り、給水原価（佐倉市基準 198.64円）も供給単価（29年度決算189.98円）を上回る逆ザヤの状態となっている。加えて、今後は水需要の減少により収益は減少する一方、八ッ場ダム完成（平成31年度予定）に伴う受水費の増加を想定した場合、より一層厳しい経営環境が予想される。</t>
    <rPh sb="42" eb="44">
      <t>トウシ</t>
    </rPh>
    <rPh sb="45" eb="47">
      <t>キジュン</t>
    </rPh>
    <rPh sb="50" eb="52">
      <t>リョウキン</t>
    </rPh>
    <rPh sb="52" eb="54">
      <t>カイシュウ</t>
    </rPh>
    <rPh sb="54" eb="55">
      <t>リツ</t>
    </rPh>
    <rPh sb="61" eb="63">
      <t>シタマワ</t>
    </rPh>
    <rPh sb="65" eb="67">
      <t>キュウスイ</t>
    </rPh>
    <rPh sb="67" eb="69">
      <t>ゲンカ</t>
    </rPh>
    <rPh sb="70" eb="73">
      <t>サクラシ</t>
    </rPh>
    <rPh sb="73" eb="75">
      <t>キジュン</t>
    </rPh>
    <rPh sb="82" eb="83">
      <t>エン</t>
    </rPh>
    <rPh sb="85" eb="87">
      <t>キョウキュウ</t>
    </rPh>
    <rPh sb="87" eb="89">
      <t>タンカ</t>
    </rPh>
    <rPh sb="92" eb="94">
      <t>ネンド</t>
    </rPh>
    <rPh sb="94" eb="96">
      <t>ケッサン</t>
    </rPh>
    <rPh sb="102" eb="103">
      <t>エン</t>
    </rPh>
    <rPh sb="105" eb="107">
      <t>ウワマワ</t>
    </rPh>
    <rPh sb="108" eb="109">
      <t>ギャク</t>
    </rPh>
    <rPh sb="112" eb="114">
      <t>ジョウタイ</t>
    </rPh>
    <rPh sb="121" eb="122">
      <t>クワ</t>
    </rPh>
    <rPh sb="125" eb="127">
      <t>コンゴ</t>
    </rPh>
    <rPh sb="128" eb="129">
      <t>ミズ</t>
    </rPh>
    <rPh sb="129" eb="131">
      <t>ジュヨウ</t>
    </rPh>
    <rPh sb="132" eb="134">
      <t>ゲンショウ</t>
    </rPh>
    <rPh sb="137" eb="139">
      <t>シュウエキ</t>
    </rPh>
    <rPh sb="140" eb="142">
      <t>ゲンショウ</t>
    </rPh>
    <rPh sb="144" eb="146">
      <t>イッポウ</t>
    </rPh>
    <rPh sb="147" eb="148">
      <t>ハチ</t>
    </rPh>
    <rPh sb="149" eb="150">
      <t>バ</t>
    </rPh>
    <rPh sb="152" eb="154">
      <t>カンセイ</t>
    </rPh>
    <rPh sb="155" eb="157">
      <t>ヘイセイ</t>
    </rPh>
    <rPh sb="159" eb="160">
      <t>ネン</t>
    </rPh>
    <rPh sb="160" eb="161">
      <t>ド</t>
    </rPh>
    <rPh sb="161" eb="163">
      <t>ヨテイ</t>
    </rPh>
    <rPh sb="165" eb="166">
      <t>トモナ</t>
    </rPh>
    <rPh sb="167" eb="169">
      <t>ジュスイ</t>
    </rPh>
    <rPh sb="169" eb="170">
      <t>ヒ</t>
    </rPh>
    <rPh sb="171" eb="173">
      <t>ゾウカ</t>
    </rPh>
    <rPh sb="174" eb="176">
      <t>ソウテイ</t>
    </rPh>
    <rPh sb="178" eb="180">
      <t>バアイ</t>
    </rPh>
    <rPh sb="183" eb="185">
      <t>イッソウ</t>
    </rPh>
    <rPh sb="185" eb="186">
      <t>キビ</t>
    </rPh>
    <rPh sb="188" eb="190">
      <t>ケイエイ</t>
    </rPh>
    <rPh sb="190" eb="192">
      <t>カンキョウ</t>
    </rPh>
    <rPh sb="193" eb="195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</si>
</sst>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0.96</c:v>
                </c:pt>
                <c:pt idx="1">
                  <c:v>0.66</c:v>
                </c:pt>
                <c:pt idx="2">
                  <c:v>0.99</c:v>
                </c:pt>
                <c:pt idx="3">
                  <c:v>1.03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8-479E-B75A-5375272F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33208"/>
        <c:axId val="136205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0.72</c:v>
                </c:pt>
                <c:pt idx="2">
                  <c:v>0.67</c:v>
                </c:pt>
                <c:pt idx="3">
                  <c:v>0.67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8-479E-B75A-5375272F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33208"/>
        <c:axId val="136205384"/>
      </c:lineChart>
      <c:dateAx>
        <c:axId val="13783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205384"/>
        <c:crosses val="autoZero"/>
        <c:auto val="1"/>
        <c:lblOffset val="100"/>
        <c:baseTimeUnit val="years"/>
      </c:dateAx>
      <c:valAx>
        <c:axId val="136205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3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74.599999999999994</c:v>
                </c:pt>
                <c:pt idx="1">
                  <c:v>75.540000000000006</c:v>
                </c:pt>
                <c:pt idx="2">
                  <c:v>75.349999999999994</c:v>
                </c:pt>
                <c:pt idx="3">
                  <c:v>75.84</c:v>
                </c:pt>
                <c:pt idx="4">
                  <c:v>76.34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4AE-A189-4A533A2A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2736"/>
        <c:axId val="13822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62.15</c:v>
                </c:pt>
                <c:pt idx="1">
                  <c:v>61.61</c:v>
                </c:pt>
                <c:pt idx="2">
                  <c:v>62.34</c:v>
                </c:pt>
                <c:pt idx="3">
                  <c:v>62.46</c:v>
                </c:pt>
                <c:pt idx="4">
                  <c:v>62.88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1-44AE-A189-4A533A2A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22736"/>
        <c:axId val="138221168"/>
      </c:lineChart>
      <c:dateAx>
        <c:axId val="13822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21168"/>
        <c:crosses val="autoZero"/>
        <c:auto val="1"/>
        <c:lblOffset val="100"/>
        <c:baseTimeUnit val="years"/>
      </c:dateAx>
      <c:valAx>
        <c:axId val="13822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2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97.31</c:v>
                </c:pt>
                <c:pt idx="1">
                  <c:v>95.82</c:v>
                </c:pt>
                <c:pt idx="2">
                  <c:v>95.69</c:v>
                </c:pt>
                <c:pt idx="3">
                  <c:v>95.94</c:v>
                </c:pt>
                <c:pt idx="4">
                  <c:v>95.47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D-4902-B6F6-56E9D7FA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17640"/>
        <c:axId val="13822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90.23</c:v>
                </c:pt>
                <c:pt idx="2">
                  <c:v>90.15</c:v>
                </c:pt>
                <c:pt idx="3">
                  <c:v>90.62</c:v>
                </c:pt>
                <c:pt idx="4">
                  <c:v>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D-4902-B6F6-56E9D7FA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17640"/>
        <c:axId val="138223520"/>
      </c:lineChart>
      <c:dateAx>
        <c:axId val="13821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23520"/>
        <c:crosses val="autoZero"/>
        <c:auto val="1"/>
        <c:lblOffset val="100"/>
        <c:baseTimeUnit val="years"/>
      </c:dateAx>
      <c:valAx>
        <c:axId val="13822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1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107.25</c:v>
                </c:pt>
                <c:pt idx="1">
                  <c:v>113.6</c:v>
                </c:pt>
                <c:pt idx="2">
                  <c:v>115.11</c:v>
                </c:pt>
                <c:pt idx="3">
                  <c:v>118</c:v>
                </c:pt>
                <c:pt idx="4">
                  <c:v>114.35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6-4B91-825F-0B4ED382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2248"/>
        <c:axId val="13620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</c:v>
                </c:pt>
                <c:pt idx="1">
                  <c:v>114.43</c:v>
                </c:pt>
                <c:pt idx="2">
                  <c:v>114.08</c:v>
                </c:pt>
                <c:pt idx="3">
                  <c:v>115.36</c:v>
                </c:pt>
                <c:pt idx="4">
                  <c:v>113.95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6-4B91-825F-0B4ED382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02248"/>
        <c:axId val="136202640"/>
      </c:lineChart>
      <c:dateAx>
        <c:axId val="13620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202640"/>
        <c:crosses val="autoZero"/>
        <c:auto val="1"/>
        <c:lblOffset val="100"/>
        <c:baseTimeUnit val="years"/>
      </c:dateAx>
      <c:valAx>
        <c:axId val="13620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202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42.15</c:v>
                </c:pt>
                <c:pt idx="1">
                  <c:v>43.87</c:v>
                </c:pt>
                <c:pt idx="2">
                  <c:v>45.53</c:v>
                </c:pt>
                <c:pt idx="3">
                  <c:v>46.11</c:v>
                </c:pt>
                <c:pt idx="4">
                  <c:v>47.48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8-4854-8A4C-26361496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63424"/>
        <c:axId val="13836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46.36</c:v>
                </c:pt>
                <c:pt idx="2">
                  <c:v>47.37</c:v>
                </c:pt>
                <c:pt idx="3">
                  <c:v>48.01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8-4854-8A4C-26361496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3424"/>
        <c:axId val="138361072"/>
      </c:lineChart>
      <c:dateAx>
        <c:axId val="1383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61072"/>
        <c:crosses val="autoZero"/>
        <c:auto val="1"/>
        <c:lblOffset val="100"/>
        <c:baseTimeUnit val="years"/>
      </c:dateAx>
      <c:valAx>
        <c:axId val="13836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3.87</c:v>
                </c:pt>
                <c:pt idx="1">
                  <c:v>4.91</c:v>
                </c:pt>
                <c:pt idx="2">
                  <c:v>6.06</c:v>
                </c:pt>
                <c:pt idx="3">
                  <c:v>6.17</c:v>
                </c:pt>
                <c:pt idx="4">
                  <c:v>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5-45C9-B03C-9A219AAA4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59504"/>
        <c:axId val="13836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12.21</c:v>
                </c:pt>
                <c:pt idx="1">
                  <c:v>13.57</c:v>
                </c:pt>
                <c:pt idx="2">
                  <c:v>14.27</c:v>
                </c:pt>
                <c:pt idx="3">
                  <c:v>16.170000000000002</c:v>
                </c:pt>
                <c:pt idx="4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5-45C9-B03C-9A219AAA4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59504"/>
        <c:axId val="138364208"/>
      </c:lineChart>
      <c:dateAx>
        <c:axId val="13835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64208"/>
        <c:crosses val="autoZero"/>
        <c:auto val="1"/>
        <c:lblOffset val="100"/>
        <c:baseTimeUnit val="years"/>
      </c:dateAx>
      <c:valAx>
        <c:axId val="13836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5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8-42EB-A5AE-BBCB1643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60680"/>
        <c:axId val="138359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3.47</c:v>
                </c:pt>
                <c:pt idx="1">
                  <c:v>0.13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8-42EB-A5AE-BBCB1643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0680"/>
        <c:axId val="138359112"/>
      </c:lineChart>
      <c:dateAx>
        <c:axId val="13836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59112"/>
        <c:crosses val="autoZero"/>
        <c:auto val="1"/>
        <c:lblOffset val="100"/>
        <c:baseTimeUnit val="years"/>
      </c:dateAx>
      <c:valAx>
        <c:axId val="138359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6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2062.84</c:v>
                </c:pt>
                <c:pt idx="1">
                  <c:v>1172.69</c:v>
                </c:pt>
                <c:pt idx="2">
                  <c:v>1464.28</c:v>
                </c:pt>
                <c:pt idx="3">
                  <c:v>1575.6</c:v>
                </c:pt>
                <c:pt idx="4">
                  <c:v>1587.68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D-4A14-B1F6-C0ECC31B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65384"/>
        <c:axId val="13836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628.34</c:v>
                </c:pt>
                <c:pt idx="1">
                  <c:v>289.8</c:v>
                </c:pt>
                <c:pt idx="2">
                  <c:v>299.44</c:v>
                </c:pt>
                <c:pt idx="3">
                  <c:v>311.99</c:v>
                </c:pt>
                <c:pt idx="4">
                  <c:v>307.83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D-4A14-B1F6-C0ECC31B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5384"/>
        <c:axId val="138365776"/>
      </c:lineChart>
      <c:dateAx>
        <c:axId val="13836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65776"/>
        <c:crosses val="autoZero"/>
        <c:auto val="1"/>
        <c:lblOffset val="100"/>
        <c:baseTimeUnit val="years"/>
      </c:dateAx>
      <c:valAx>
        <c:axId val="138365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65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73.53</c:v>
                </c:pt>
                <c:pt idx="1">
                  <c:v>71.89</c:v>
                </c:pt>
                <c:pt idx="2">
                  <c:v>68.489999999999995</c:v>
                </c:pt>
                <c:pt idx="3">
                  <c:v>64.8</c:v>
                </c:pt>
                <c:pt idx="4">
                  <c:v>60.91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1-45CA-865E-0EDDEE4C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16072"/>
        <c:axId val="13821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297.13</c:v>
                </c:pt>
                <c:pt idx="1">
                  <c:v>301.99</c:v>
                </c:pt>
                <c:pt idx="2">
                  <c:v>298.08999999999997</c:v>
                </c:pt>
                <c:pt idx="3">
                  <c:v>291.77999999999997</c:v>
                </c:pt>
                <c:pt idx="4">
                  <c:v>295.44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1-45CA-865E-0EDDEE4C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16072"/>
        <c:axId val="138219208"/>
      </c:lineChart>
      <c:dateAx>
        <c:axId val="138216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19208"/>
        <c:crosses val="autoZero"/>
        <c:auto val="1"/>
        <c:lblOffset val="100"/>
        <c:baseTimeUnit val="years"/>
      </c:dateAx>
      <c:valAx>
        <c:axId val="138219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1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96.08</c:v>
                </c:pt>
                <c:pt idx="1">
                  <c:v>107.1</c:v>
                </c:pt>
                <c:pt idx="2">
                  <c:v>107.82</c:v>
                </c:pt>
                <c:pt idx="3">
                  <c:v>110.57</c:v>
                </c:pt>
                <c:pt idx="4">
                  <c:v>106.36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A-4356-A1EF-00F09677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16856"/>
        <c:axId val="138219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107.05</c:v>
                </c:pt>
                <c:pt idx="2">
                  <c:v>106.4</c:v>
                </c:pt>
                <c:pt idx="3">
                  <c:v>107.61</c:v>
                </c:pt>
                <c:pt idx="4">
                  <c:v>106.02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A-4356-A1EF-00F09677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16856"/>
        <c:axId val="138219992"/>
      </c:lineChart>
      <c:dateAx>
        <c:axId val="13821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19992"/>
        <c:crosses val="autoZero"/>
        <c:auto val="1"/>
        <c:lblOffset val="100"/>
        <c:baseTimeUnit val="years"/>
      </c:dateAx>
      <c:valAx>
        <c:axId val="138219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1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195.96</c:v>
                </c:pt>
                <c:pt idx="1">
                  <c:v>175.98</c:v>
                </c:pt>
                <c:pt idx="2">
                  <c:v>174.9</c:v>
                </c:pt>
                <c:pt idx="3">
                  <c:v>171.24</c:v>
                </c:pt>
                <c:pt idx="4">
                  <c:v>178.62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B-40B5-8D21-EBB059E1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18032"/>
        <c:axId val="13821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165.34</c:v>
                </c:pt>
                <c:pt idx="1">
                  <c:v>155.09</c:v>
                </c:pt>
                <c:pt idx="2">
                  <c:v>156.29</c:v>
                </c:pt>
                <c:pt idx="3">
                  <c:v>155.69</c:v>
                </c:pt>
                <c:pt idx="4">
                  <c:v>158.6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B-40B5-8D21-EBB059E1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18032"/>
        <c:axId val="138218816"/>
      </c:lineChart>
      <c:dateAx>
        <c:axId val="13821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18816"/>
        <c:crosses val="autoZero"/>
        <c:auto val="1"/>
        <c:lblOffset val="100"/>
        <c:baseTimeUnit val="years"/>
      </c:dateAx>
      <c:valAx>
        <c:axId val="13821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21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</row>
    <row r="3" spans="1:78" ht="9.75" customHeight="1" x14ac:dyDescent="0.15">
      <c r="A3" s="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</row>
    <row r="4" spans="1:78" ht="9.75" customHeight="1" x14ac:dyDescent="0.15">
      <c r="A4" s="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93" t="str">
        <f>データ!H6</f>
        <v>千葉県　佐倉市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4"/>
      <c r="AE6" s="94"/>
      <c r="AF6" s="94"/>
      <c r="AG6" s="94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84" t="s">
        <v>1</v>
      </c>
      <c r="C7" s="85"/>
      <c r="D7" s="85"/>
      <c r="E7" s="85"/>
      <c r="F7" s="85"/>
      <c r="G7" s="85"/>
      <c r="H7" s="85"/>
      <c r="I7" s="84" t="s">
        <v>2</v>
      </c>
      <c r="J7" s="85"/>
      <c r="K7" s="85"/>
      <c r="L7" s="85"/>
      <c r="M7" s="85"/>
      <c r="N7" s="85"/>
      <c r="O7" s="86"/>
      <c r="P7" s="87" t="s">
        <v>3</v>
      </c>
      <c r="Q7" s="87"/>
      <c r="R7" s="87"/>
      <c r="S7" s="87"/>
      <c r="T7" s="87"/>
      <c r="U7" s="87"/>
      <c r="V7" s="87"/>
      <c r="W7" s="87" t="s">
        <v>4</v>
      </c>
      <c r="X7" s="87"/>
      <c r="Y7" s="87"/>
      <c r="Z7" s="87"/>
      <c r="AA7" s="87"/>
      <c r="AB7" s="87"/>
      <c r="AC7" s="87"/>
      <c r="AD7" s="87" t="s">
        <v>5</v>
      </c>
      <c r="AE7" s="87"/>
      <c r="AF7" s="87"/>
      <c r="AG7" s="87"/>
      <c r="AH7" s="87"/>
      <c r="AI7" s="87"/>
      <c r="AJ7" s="87"/>
      <c r="AK7" s="4"/>
      <c r="AL7" s="87" t="s">
        <v>6</v>
      </c>
      <c r="AM7" s="87"/>
      <c r="AN7" s="87"/>
      <c r="AO7" s="87"/>
      <c r="AP7" s="87"/>
      <c r="AQ7" s="87"/>
      <c r="AR7" s="87"/>
      <c r="AS7" s="87"/>
      <c r="AT7" s="84" t="s">
        <v>7</v>
      </c>
      <c r="AU7" s="85"/>
      <c r="AV7" s="85"/>
      <c r="AW7" s="85"/>
      <c r="AX7" s="85"/>
      <c r="AY7" s="85"/>
      <c r="AZ7" s="85"/>
      <c r="BA7" s="85"/>
      <c r="BB7" s="87" t="s">
        <v>8</v>
      </c>
      <c r="BC7" s="87"/>
      <c r="BD7" s="87"/>
      <c r="BE7" s="87"/>
      <c r="BF7" s="87"/>
      <c r="BG7" s="87"/>
      <c r="BH7" s="87"/>
      <c r="BI7" s="87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8" t="str">
        <f>データ!$I$6</f>
        <v>法適用</v>
      </c>
      <c r="C8" s="89"/>
      <c r="D8" s="89"/>
      <c r="E8" s="89"/>
      <c r="F8" s="89"/>
      <c r="G8" s="89"/>
      <c r="H8" s="89"/>
      <c r="I8" s="88" t="str">
        <f>データ!$J$6</f>
        <v>水道事業</v>
      </c>
      <c r="J8" s="89"/>
      <c r="K8" s="89"/>
      <c r="L8" s="89"/>
      <c r="M8" s="89"/>
      <c r="N8" s="89"/>
      <c r="O8" s="90"/>
      <c r="P8" s="91" t="str">
        <f>データ!$K$6</f>
        <v>末端給水事業</v>
      </c>
      <c r="Q8" s="91"/>
      <c r="R8" s="91"/>
      <c r="S8" s="91"/>
      <c r="T8" s="91"/>
      <c r="U8" s="91"/>
      <c r="V8" s="91"/>
      <c r="W8" s="91" t="str">
        <f>データ!$L$6</f>
        <v>A2</v>
      </c>
      <c r="X8" s="91"/>
      <c r="Y8" s="91"/>
      <c r="Z8" s="91"/>
      <c r="AA8" s="91"/>
      <c r="AB8" s="91"/>
      <c r="AC8" s="91"/>
      <c r="AD8" s="91" t="str">
        <f>データ!$M$6</f>
        <v>自治体職員 民間企業出身</v>
      </c>
      <c r="AE8" s="91"/>
      <c r="AF8" s="91"/>
      <c r="AG8" s="91"/>
      <c r="AH8" s="91"/>
      <c r="AI8" s="91"/>
      <c r="AJ8" s="91"/>
      <c r="AK8" s="4"/>
      <c r="AL8" s="79">
        <f>データ!$R$6</f>
        <v>176291</v>
      </c>
      <c r="AM8" s="79"/>
      <c r="AN8" s="79"/>
      <c r="AO8" s="79"/>
      <c r="AP8" s="79"/>
      <c r="AQ8" s="79"/>
      <c r="AR8" s="79"/>
      <c r="AS8" s="79"/>
      <c r="AT8" s="75">
        <f>データ!$S$6</f>
        <v>103.69</v>
      </c>
      <c r="AU8" s="76"/>
      <c r="AV8" s="76"/>
      <c r="AW8" s="76"/>
      <c r="AX8" s="76"/>
      <c r="AY8" s="76"/>
      <c r="AZ8" s="76"/>
      <c r="BA8" s="76"/>
      <c r="BB8" s="78">
        <f>データ!$T$6</f>
        <v>1700.17</v>
      </c>
      <c r="BC8" s="78"/>
      <c r="BD8" s="78"/>
      <c r="BE8" s="78"/>
      <c r="BF8" s="78"/>
      <c r="BG8" s="78"/>
      <c r="BH8" s="78"/>
      <c r="BI8" s="78"/>
      <c r="BJ8" s="3"/>
      <c r="BK8" s="3"/>
      <c r="BL8" s="82" t="s">
        <v>10</v>
      </c>
      <c r="BM8" s="83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84" t="s">
        <v>12</v>
      </c>
      <c r="C9" s="85"/>
      <c r="D9" s="85"/>
      <c r="E9" s="85"/>
      <c r="F9" s="85"/>
      <c r="G9" s="85"/>
      <c r="H9" s="85"/>
      <c r="I9" s="84" t="s">
        <v>13</v>
      </c>
      <c r="J9" s="85"/>
      <c r="K9" s="85"/>
      <c r="L9" s="85"/>
      <c r="M9" s="85"/>
      <c r="N9" s="85"/>
      <c r="O9" s="86"/>
      <c r="P9" s="87" t="s">
        <v>14</v>
      </c>
      <c r="Q9" s="87"/>
      <c r="R9" s="87"/>
      <c r="S9" s="87"/>
      <c r="T9" s="87"/>
      <c r="U9" s="87"/>
      <c r="V9" s="87"/>
      <c r="W9" s="87" t="s">
        <v>15</v>
      </c>
      <c r="X9" s="87"/>
      <c r="Y9" s="87"/>
      <c r="Z9" s="87"/>
      <c r="AA9" s="87"/>
      <c r="AB9" s="87"/>
      <c r="AC9" s="87"/>
      <c r="AD9" s="2"/>
      <c r="AE9" s="2"/>
      <c r="AF9" s="2"/>
      <c r="AG9" s="2"/>
      <c r="AH9" s="4"/>
      <c r="AI9" s="4"/>
      <c r="AJ9" s="4"/>
      <c r="AK9" s="4"/>
      <c r="AL9" s="87" t="s">
        <v>16</v>
      </c>
      <c r="AM9" s="87"/>
      <c r="AN9" s="87"/>
      <c r="AO9" s="87"/>
      <c r="AP9" s="87"/>
      <c r="AQ9" s="87"/>
      <c r="AR9" s="87"/>
      <c r="AS9" s="87"/>
      <c r="AT9" s="84" t="s">
        <v>17</v>
      </c>
      <c r="AU9" s="85"/>
      <c r="AV9" s="85"/>
      <c r="AW9" s="85"/>
      <c r="AX9" s="85"/>
      <c r="AY9" s="85"/>
      <c r="AZ9" s="85"/>
      <c r="BA9" s="85"/>
      <c r="BB9" s="87" t="s">
        <v>18</v>
      </c>
      <c r="BC9" s="87"/>
      <c r="BD9" s="87"/>
      <c r="BE9" s="87"/>
      <c r="BF9" s="87"/>
      <c r="BG9" s="87"/>
      <c r="BH9" s="87"/>
      <c r="BI9" s="87"/>
      <c r="BJ9" s="3"/>
      <c r="BK9" s="3"/>
      <c r="BL9" s="73" t="s">
        <v>19</v>
      </c>
      <c r="BM9" s="74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5" t="str">
        <f>データ!$N$6</f>
        <v>-</v>
      </c>
      <c r="C10" s="76"/>
      <c r="D10" s="76"/>
      <c r="E10" s="76"/>
      <c r="F10" s="76"/>
      <c r="G10" s="76"/>
      <c r="H10" s="76"/>
      <c r="I10" s="75">
        <f>データ!$O$6</f>
        <v>92.34</v>
      </c>
      <c r="J10" s="76"/>
      <c r="K10" s="76"/>
      <c r="L10" s="76"/>
      <c r="M10" s="76"/>
      <c r="N10" s="76"/>
      <c r="O10" s="77"/>
      <c r="P10" s="78">
        <f>データ!$P$6</f>
        <v>94.51</v>
      </c>
      <c r="Q10" s="78"/>
      <c r="R10" s="78"/>
      <c r="S10" s="78"/>
      <c r="T10" s="78"/>
      <c r="U10" s="78"/>
      <c r="V10" s="78"/>
      <c r="W10" s="79">
        <f>データ!$Q$6</f>
        <v>2829</v>
      </c>
      <c r="X10" s="79"/>
      <c r="Y10" s="79"/>
      <c r="Z10" s="79"/>
      <c r="AA10" s="79"/>
      <c r="AB10" s="79"/>
      <c r="AC10" s="79"/>
      <c r="AD10" s="2"/>
      <c r="AE10" s="2"/>
      <c r="AF10" s="2"/>
      <c r="AG10" s="2"/>
      <c r="AH10" s="4"/>
      <c r="AI10" s="4"/>
      <c r="AJ10" s="4"/>
      <c r="AK10" s="4"/>
      <c r="AL10" s="79">
        <f>データ!$U$6</f>
        <v>166386</v>
      </c>
      <c r="AM10" s="79"/>
      <c r="AN10" s="79"/>
      <c r="AO10" s="79"/>
      <c r="AP10" s="79"/>
      <c r="AQ10" s="79"/>
      <c r="AR10" s="79"/>
      <c r="AS10" s="79"/>
      <c r="AT10" s="75">
        <f>データ!$V$6</f>
        <v>103.69</v>
      </c>
      <c r="AU10" s="76"/>
      <c r="AV10" s="76"/>
      <c r="AW10" s="76"/>
      <c r="AX10" s="76"/>
      <c r="AY10" s="76"/>
      <c r="AZ10" s="76"/>
      <c r="BA10" s="76"/>
      <c r="BB10" s="78">
        <f>データ!$W$6</f>
        <v>1604.65</v>
      </c>
      <c r="BC10" s="78"/>
      <c r="BD10" s="78"/>
      <c r="BE10" s="78"/>
      <c r="BF10" s="78"/>
      <c r="BG10" s="78"/>
      <c r="BH10" s="78"/>
      <c r="BI10" s="78"/>
      <c r="BJ10" s="2"/>
      <c r="BK10" s="2"/>
      <c r="BL10" s="80" t="s">
        <v>21</v>
      </c>
      <c r="BM10" s="81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23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67" t="s">
        <v>118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6" t="s">
        <v>117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yvclMPJuYAY+KDDCQMN5rNELEPNL0hDENyspiurOINbJbARzPYOFIjNBP+aXssPO6AcH+pyz7J5DviQogui4sw==" saltValue="YabHb6Ry00NgTM2YTSbVx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96" t="s">
        <v>62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02" t="s">
        <v>63</v>
      </c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 t="s">
        <v>64</v>
      </c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  <c r="X4" s="95" t="s">
        <v>66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 t="s">
        <v>67</v>
      </c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 t="s">
        <v>68</v>
      </c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 t="s">
        <v>69</v>
      </c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 t="s">
        <v>70</v>
      </c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 t="s">
        <v>71</v>
      </c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 t="s">
        <v>72</v>
      </c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 t="s">
        <v>73</v>
      </c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 t="s">
        <v>74</v>
      </c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 t="s">
        <v>75</v>
      </c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 t="s">
        <v>76</v>
      </c>
      <c r="EE4" s="95"/>
      <c r="EF4" s="95"/>
      <c r="EG4" s="95"/>
      <c r="EH4" s="95"/>
      <c r="EI4" s="95"/>
      <c r="EJ4" s="95"/>
      <c r="EK4" s="95"/>
      <c r="EL4" s="95"/>
      <c r="EM4" s="95"/>
      <c r="EN4" s="95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122122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佐倉市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A2</v>
      </c>
      <c r="M6" s="33" t="str">
        <f t="shared" si="3"/>
        <v>自治体職員 民間企業出身</v>
      </c>
      <c r="N6" s="34" t="str">
        <f t="shared" si="3"/>
        <v>-</v>
      </c>
      <c r="O6" s="34">
        <f t="shared" si="3"/>
        <v>92.34</v>
      </c>
      <c r="P6" s="34">
        <f t="shared" si="3"/>
        <v>94.51</v>
      </c>
      <c r="Q6" s="34">
        <f t="shared" si="3"/>
        <v>2829</v>
      </c>
      <c r="R6" s="34">
        <f t="shared" si="3"/>
        <v>176291</v>
      </c>
      <c r="S6" s="34">
        <f t="shared" si="3"/>
        <v>103.69</v>
      </c>
      <c r="T6" s="34">
        <f t="shared" si="3"/>
        <v>1700.17</v>
      </c>
      <c r="U6" s="34">
        <f t="shared" si="3"/>
        <v>166386</v>
      </c>
      <c r="V6" s="34">
        <f t="shared" si="3"/>
        <v>103.69</v>
      </c>
      <c r="W6" s="34">
        <f t="shared" si="3"/>
        <v>1604.65</v>
      </c>
      <c r="X6" s="35">
        <f>IF(X7="",NA(),X7)</f>
        <v>107.25</v>
      </c>
      <c r="Y6" s="35">
        <f t="shared" ref="Y6:AG6" si="4">IF(Y7="",NA(),Y7)</f>
        <v>113.6</v>
      </c>
      <c r="Z6" s="35">
        <f t="shared" si="4"/>
        <v>115.11</v>
      </c>
      <c r="AA6" s="35">
        <f t="shared" si="4"/>
        <v>118</v>
      </c>
      <c r="AB6" s="35">
        <f t="shared" si="4"/>
        <v>114.35</v>
      </c>
      <c r="AC6" s="35">
        <f t="shared" si="4"/>
        <v>108.9</v>
      </c>
      <c r="AD6" s="35">
        <f t="shared" si="4"/>
        <v>114.43</v>
      </c>
      <c r="AE6" s="35">
        <f t="shared" si="4"/>
        <v>114.08</v>
      </c>
      <c r="AF6" s="35">
        <f t="shared" si="4"/>
        <v>115.36</v>
      </c>
      <c r="AG6" s="35">
        <f t="shared" si="4"/>
        <v>113.95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3.47</v>
      </c>
      <c r="AO6" s="35">
        <f t="shared" si="5"/>
        <v>0.13</v>
      </c>
      <c r="AP6" s="34">
        <f t="shared" si="5"/>
        <v>0</v>
      </c>
      <c r="AQ6" s="34">
        <f t="shared" si="5"/>
        <v>0</v>
      </c>
      <c r="AR6" s="34">
        <f t="shared" si="5"/>
        <v>0</v>
      </c>
      <c r="AS6" s="34" t="str">
        <f>IF(AS7="","",IF(AS7="-","【-】","【"&amp;SUBSTITUTE(TEXT(AS7,"#,##0.00"),"-","△")&amp;"】"))</f>
        <v>【0.85】</v>
      </c>
      <c r="AT6" s="35">
        <f>IF(AT7="",NA(),AT7)</f>
        <v>2062.84</v>
      </c>
      <c r="AU6" s="35">
        <f t="shared" ref="AU6:BC6" si="6">IF(AU7="",NA(),AU7)</f>
        <v>1172.69</v>
      </c>
      <c r="AV6" s="35">
        <f t="shared" si="6"/>
        <v>1464.28</v>
      </c>
      <c r="AW6" s="35">
        <f t="shared" si="6"/>
        <v>1575.6</v>
      </c>
      <c r="AX6" s="35">
        <f t="shared" si="6"/>
        <v>1587.68</v>
      </c>
      <c r="AY6" s="35">
        <f t="shared" si="6"/>
        <v>628.34</v>
      </c>
      <c r="AZ6" s="35">
        <f t="shared" si="6"/>
        <v>289.8</v>
      </c>
      <c r="BA6" s="35">
        <f t="shared" si="6"/>
        <v>299.44</v>
      </c>
      <c r="BB6" s="35">
        <f t="shared" si="6"/>
        <v>311.99</v>
      </c>
      <c r="BC6" s="35">
        <f t="shared" si="6"/>
        <v>307.83</v>
      </c>
      <c r="BD6" s="34" t="str">
        <f>IF(BD7="","",IF(BD7="-","【-】","【"&amp;SUBSTITUTE(TEXT(BD7,"#,##0.00"),"-","△")&amp;"】"))</f>
        <v>【264.34】</v>
      </c>
      <c r="BE6" s="35">
        <f>IF(BE7="",NA(),BE7)</f>
        <v>73.53</v>
      </c>
      <c r="BF6" s="35">
        <f t="shared" ref="BF6:BN6" si="7">IF(BF7="",NA(),BF7)</f>
        <v>71.89</v>
      </c>
      <c r="BG6" s="35">
        <f t="shared" si="7"/>
        <v>68.489999999999995</v>
      </c>
      <c r="BH6" s="35">
        <f t="shared" si="7"/>
        <v>64.8</v>
      </c>
      <c r="BI6" s="35">
        <f t="shared" si="7"/>
        <v>60.91</v>
      </c>
      <c r="BJ6" s="35">
        <f t="shared" si="7"/>
        <v>297.13</v>
      </c>
      <c r="BK6" s="35">
        <f t="shared" si="7"/>
        <v>301.99</v>
      </c>
      <c r="BL6" s="35">
        <f t="shared" si="7"/>
        <v>298.08999999999997</v>
      </c>
      <c r="BM6" s="35">
        <f t="shared" si="7"/>
        <v>291.77999999999997</v>
      </c>
      <c r="BN6" s="35">
        <f t="shared" si="7"/>
        <v>295.44</v>
      </c>
      <c r="BO6" s="34" t="str">
        <f>IF(BO7="","",IF(BO7="-","【-】","【"&amp;SUBSTITUTE(TEXT(BO7,"#,##0.00"),"-","△")&amp;"】"))</f>
        <v>【274.27】</v>
      </c>
      <c r="BP6" s="35">
        <f>IF(BP7="",NA(),BP7)</f>
        <v>96.08</v>
      </c>
      <c r="BQ6" s="35">
        <f t="shared" ref="BQ6:BY6" si="8">IF(BQ7="",NA(),BQ7)</f>
        <v>107.1</v>
      </c>
      <c r="BR6" s="35">
        <f t="shared" si="8"/>
        <v>107.82</v>
      </c>
      <c r="BS6" s="35">
        <f t="shared" si="8"/>
        <v>110.57</v>
      </c>
      <c r="BT6" s="35">
        <f t="shared" si="8"/>
        <v>106.36</v>
      </c>
      <c r="BU6" s="35">
        <f t="shared" si="8"/>
        <v>99.89</v>
      </c>
      <c r="BV6" s="35">
        <f t="shared" si="8"/>
        <v>107.05</v>
      </c>
      <c r="BW6" s="35">
        <f t="shared" si="8"/>
        <v>106.4</v>
      </c>
      <c r="BX6" s="35">
        <f t="shared" si="8"/>
        <v>107.61</v>
      </c>
      <c r="BY6" s="35">
        <f t="shared" si="8"/>
        <v>106.02</v>
      </c>
      <c r="BZ6" s="34" t="str">
        <f>IF(BZ7="","",IF(BZ7="-","【-】","【"&amp;SUBSTITUTE(TEXT(BZ7,"#,##0.00"),"-","△")&amp;"】"))</f>
        <v>【104.36】</v>
      </c>
      <c r="CA6" s="35">
        <f>IF(CA7="",NA(),CA7)</f>
        <v>195.96</v>
      </c>
      <c r="CB6" s="35">
        <f t="shared" ref="CB6:CJ6" si="9">IF(CB7="",NA(),CB7)</f>
        <v>175.98</v>
      </c>
      <c r="CC6" s="35">
        <f t="shared" si="9"/>
        <v>174.9</v>
      </c>
      <c r="CD6" s="35">
        <f t="shared" si="9"/>
        <v>171.24</v>
      </c>
      <c r="CE6" s="35">
        <f t="shared" si="9"/>
        <v>178.62</v>
      </c>
      <c r="CF6" s="35">
        <f t="shared" si="9"/>
        <v>165.34</v>
      </c>
      <c r="CG6" s="35">
        <f t="shared" si="9"/>
        <v>155.09</v>
      </c>
      <c r="CH6" s="35">
        <f t="shared" si="9"/>
        <v>156.29</v>
      </c>
      <c r="CI6" s="35">
        <f t="shared" si="9"/>
        <v>155.69</v>
      </c>
      <c r="CJ6" s="35">
        <f t="shared" si="9"/>
        <v>158.6</v>
      </c>
      <c r="CK6" s="34" t="str">
        <f>IF(CK7="","",IF(CK7="-","【-】","【"&amp;SUBSTITUTE(TEXT(CK7,"#,##0.00"),"-","△")&amp;"】"))</f>
        <v>【165.71】</v>
      </c>
      <c r="CL6" s="35">
        <f>IF(CL7="",NA(),CL7)</f>
        <v>74.599999999999994</v>
      </c>
      <c r="CM6" s="35">
        <f t="shared" ref="CM6:CU6" si="10">IF(CM7="",NA(),CM7)</f>
        <v>75.540000000000006</v>
      </c>
      <c r="CN6" s="35">
        <f t="shared" si="10"/>
        <v>75.349999999999994</v>
      </c>
      <c r="CO6" s="35">
        <f t="shared" si="10"/>
        <v>75.84</v>
      </c>
      <c r="CP6" s="35">
        <f t="shared" si="10"/>
        <v>76.34</v>
      </c>
      <c r="CQ6" s="35">
        <f t="shared" si="10"/>
        <v>62.15</v>
      </c>
      <c r="CR6" s="35">
        <f t="shared" si="10"/>
        <v>61.61</v>
      </c>
      <c r="CS6" s="35">
        <f t="shared" si="10"/>
        <v>62.34</v>
      </c>
      <c r="CT6" s="35">
        <f t="shared" si="10"/>
        <v>62.46</v>
      </c>
      <c r="CU6" s="35">
        <f t="shared" si="10"/>
        <v>62.88</v>
      </c>
      <c r="CV6" s="34" t="str">
        <f>IF(CV7="","",IF(CV7="-","【-】","【"&amp;SUBSTITUTE(TEXT(CV7,"#,##0.00"),"-","△")&amp;"】"))</f>
        <v>【60.41】</v>
      </c>
      <c r="CW6" s="35">
        <f>IF(CW7="",NA(),CW7)</f>
        <v>97.31</v>
      </c>
      <c r="CX6" s="35">
        <f t="shared" ref="CX6:DF6" si="11">IF(CX7="",NA(),CX7)</f>
        <v>95.82</v>
      </c>
      <c r="CY6" s="35">
        <f t="shared" si="11"/>
        <v>95.69</v>
      </c>
      <c r="CZ6" s="35">
        <f t="shared" si="11"/>
        <v>95.94</v>
      </c>
      <c r="DA6" s="35">
        <f t="shared" si="11"/>
        <v>95.47</v>
      </c>
      <c r="DB6" s="35">
        <f t="shared" si="11"/>
        <v>90.64</v>
      </c>
      <c r="DC6" s="35">
        <f t="shared" si="11"/>
        <v>90.23</v>
      </c>
      <c r="DD6" s="35">
        <f t="shared" si="11"/>
        <v>90.15</v>
      </c>
      <c r="DE6" s="35">
        <f t="shared" si="11"/>
        <v>90.62</v>
      </c>
      <c r="DF6" s="35">
        <f t="shared" si="11"/>
        <v>90.13</v>
      </c>
      <c r="DG6" s="34" t="str">
        <f>IF(DG7="","",IF(DG7="-","【-】","【"&amp;SUBSTITUTE(TEXT(DG7,"#,##0.00"),"-","△")&amp;"】"))</f>
        <v>【89.93】</v>
      </c>
      <c r="DH6" s="35">
        <f>IF(DH7="",NA(),DH7)</f>
        <v>42.15</v>
      </c>
      <c r="DI6" s="35">
        <f t="shared" ref="DI6:DQ6" si="12">IF(DI7="",NA(),DI7)</f>
        <v>43.87</v>
      </c>
      <c r="DJ6" s="35">
        <f t="shared" si="12"/>
        <v>45.53</v>
      </c>
      <c r="DK6" s="35">
        <f t="shared" si="12"/>
        <v>46.11</v>
      </c>
      <c r="DL6" s="35">
        <f t="shared" si="12"/>
        <v>47.48</v>
      </c>
      <c r="DM6" s="35">
        <f t="shared" si="12"/>
        <v>43.24</v>
      </c>
      <c r="DN6" s="35">
        <f t="shared" si="12"/>
        <v>46.36</v>
      </c>
      <c r="DO6" s="35">
        <f t="shared" si="12"/>
        <v>47.37</v>
      </c>
      <c r="DP6" s="35">
        <f t="shared" si="12"/>
        <v>48.01</v>
      </c>
      <c r="DQ6" s="35">
        <f t="shared" si="12"/>
        <v>48.01</v>
      </c>
      <c r="DR6" s="34" t="str">
        <f>IF(DR7="","",IF(DR7="-","【-】","【"&amp;SUBSTITUTE(TEXT(DR7,"#,##0.00"),"-","△")&amp;"】"))</f>
        <v>【48.12】</v>
      </c>
      <c r="DS6" s="35">
        <f>IF(DS7="",NA(),DS7)</f>
        <v>3.87</v>
      </c>
      <c r="DT6" s="35">
        <f t="shared" ref="DT6:EB6" si="13">IF(DT7="",NA(),DT7)</f>
        <v>4.91</v>
      </c>
      <c r="DU6" s="35">
        <f t="shared" si="13"/>
        <v>6.06</v>
      </c>
      <c r="DV6" s="35">
        <f t="shared" si="13"/>
        <v>6.17</v>
      </c>
      <c r="DW6" s="35">
        <f t="shared" si="13"/>
        <v>6.47</v>
      </c>
      <c r="DX6" s="35">
        <f t="shared" si="13"/>
        <v>12.21</v>
      </c>
      <c r="DY6" s="35">
        <f t="shared" si="13"/>
        <v>13.57</v>
      </c>
      <c r="DZ6" s="35">
        <f t="shared" si="13"/>
        <v>14.27</v>
      </c>
      <c r="EA6" s="35">
        <f t="shared" si="13"/>
        <v>16.170000000000002</v>
      </c>
      <c r="EB6" s="35">
        <f t="shared" si="13"/>
        <v>16.600000000000001</v>
      </c>
      <c r="EC6" s="34" t="str">
        <f>IF(EC7="","",IF(EC7="-","【-】","【"&amp;SUBSTITUTE(TEXT(EC7,"#,##0.00"),"-","△")&amp;"】"))</f>
        <v>【15.89】</v>
      </c>
      <c r="ED6" s="35">
        <f>IF(ED7="",NA(),ED7)</f>
        <v>0.96</v>
      </c>
      <c r="EE6" s="35">
        <f t="shared" ref="EE6:EM6" si="14">IF(EE7="",NA(),EE7)</f>
        <v>0.66</v>
      </c>
      <c r="EF6" s="35">
        <f t="shared" si="14"/>
        <v>0.99</v>
      </c>
      <c r="EG6" s="35">
        <f t="shared" si="14"/>
        <v>1.03</v>
      </c>
      <c r="EH6" s="35">
        <f t="shared" si="14"/>
        <v>1</v>
      </c>
      <c r="EI6" s="35">
        <f t="shared" si="14"/>
        <v>0.8</v>
      </c>
      <c r="EJ6" s="35">
        <f t="shared" si="14"/>
        <v>0.72</v>
      </c>
      <c r="EK6" s="35">
        <f t="shared" si="14"/>
        <v>0.67</v>
      </c>
      <c r="EL6" s="35">
        <f t="shared" si="14"/>
        <v>0.67</v>
      </c>
      <c r="EM6" s="35">
        <f t="shared" si="14"/>
        <v>0.65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122122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92.34</v>
      </c>
      <c r="P7" s="38">
        <v>94.51</v>
      </c>
      <c r="Q7" s="38">
        <v>2829</v>
      </c>
      <c r="R7" s="38">
        <v>176291</v>
      </c>
      <c r="S7" s="38">
        <v>103.69</v>
      </c>
      <c r="T7" s="38">
        <v>1700.17</v>
      </c>
      <c r="U7" s="38">
        <v>166386</v>
      </c>
      <c r="V7" s="38">
        <v>103.69</v>
      </c>
      <c r="W7" s="38">
        <v>1604.65</v>
      </c>
      <c r="X7" s="38">
        <v>107.25</v>
      </c>
      <c r="Y7" s="38">
        <v>113.6</v>
      </c>
      <c r="Z7" s="38">
        <v>115.11</v>
      </c>
      <c r="AA7" s="38">
        <v>118</v>
      </c>
      <c r="AB7" s="38">
        <v>114.35</v>
      </c>
      <c r="AC7" s="38">
        <v>108.9</v>
      </c>
      <c r="AD7" s="38">
        <v>114.43</v>
      </c>
      <c r="AE7" s="38">
        <v>114.08</v>
      </c>
      <c r="AF7" s="38">
        <v>115.36</v>
      </c>
      <c r="AG7" s="38">
        <v>113.95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3.47</v>
      </c>
      <c r="AO7" s="38">
        <v>0.13</v>
      </c>
      <c r="AP7" s="38">
        <v>0</v>
      </c>
      <c r="AQ7" s="38">
        <v>0</v>
      </c>
      <c r="AR7" s="38">
        <v>0</v>
      </c>
      <c r="AS7" s="38">
        <v>0.85</v>
      </c>
      <c r="AT7" s="38">
        <v>2062.84</v>
      </c>
      <c r="AU7" s="38">
        <v>1172.69</v>
      </c>
      <c r="AV7" s="38">
        <v>1464.28</v>
      </c>
      <c r="AW7" s="38">
        <v>1575.6</v>
      </c>
      <c r="AX7" s="38">
        <v>1587.68</v>
      </c>
      <c r="AY7" s="38">
        <v>628.34</v>
      </c>
      <c r="AZ7" s="38">
        <v>289.8</v>
      </c>
      <c r="BA7" s="38">
        <v>299.44</v>
      </c>
      <c r="BB7" s="38">
        <v>311.99</v>
      </c>
      <c r="BC7" s="38">
        <v>307.83</v>
      </c>
      <c r="BD7" s="38">
        <v>264.33999999999997</v>
      </c>
      <c r="BE7" s="38">
        <v>73.53</v>
      </c>
      <c r="BF7" s="38">
        <v>71.89</v>
      </c>
      <c r="BG7" s="38">
        <v>68.489999999999995</v>
      </c>
      <c r="BH7" s="38">
        <v>64.8</v>
      </c>
      <c r="BI7" s="38">
        <v>60.91</v>
      </c>
      <c r="BJ7" s="38">
        <v>297.13</v>
      </c>
      <c r="BK7" s="38">
        <v>301.99</v>
      </c>
      <c r="BL7" s="38">
        <v>298.08999999999997</v>
      </c>
      <c r="BM7" s="38">
        <v>291.77999999999997</v>
      </c>
      <c r="BN7" s="38">
        <v>295.44</v>
      </c>
      <c r="BO7" s="38">
        <v>274.27</v>
      </c>
      <c r="BP7" s="38">
        <v>96.08</v>
      </c>
      <c r="BQ7" s="38">
        <v>107.1</v>
      </c>
      <c r="BR7" s="38">
        <v>107.82</v>
      </c>
      <c r="BS7" s="38">
        <v>110.57</v>
      </c>
      <c r="BT7" s="38">
        <v>106.36</v>
      </c>
      <c r="BU7" s="38">
        <v>99.89</v>
      </c>
      <c r="BV7" s="38">
        <v>107.05</v>
      </c>
      <c r="BW7" s="38">
        <v>106.4</v>
      </c>
      <c r="BX7" s="38">
        <v>107.61</v>
      </c>
      <c r="BY7" s="38">
        <v>106.02</v>
      </c>
      <c r="BZ7" s="38">
        <v>104.36</v>
      </c>
      <c r="CA7" s="38">
        <v>195.96</v>
      </c>
      <c r="CB7" s="38">
        <v>175.98</v>
      </c>
      <c r="CC7" s="38">
        <v>174.9</v>
      </c>
      <c r="CD7" s="38">
        <v>171.24</v>
      </c>
      <c r="CE7" s="38">
        <v>178.62</v>
      </c>
      <c r="CF7" s="38">
        <v>165.34</v>
      </c>
      <c r="CG7" s="38">
        <v>155.09</v>
      </c>
      <c r="CH7" s="38">
        <v>156.29</v>
      </c>
      <c r="CI7" s="38">
        <v>155.69</v>
      </c>
      <c r="CJ7" s="38">
        <v>158.6</v>
      </c>
      <c r="CK7" s="38">
        <v>165.71</v>
      </c>
      <c r="CL7" s="38">
        <v>74.599999999999994</v>
      </c>
      <c r="CM7" s="38">
        <v>75.540000000000006</v>
      </c>
      <c r="CN7" s="38">
        <v>75.349999999999994</v>
      </c>
      <c r="CO7" s="38">
        <v>75.84</v>
      </c>
      <c r="CP7" s="38">
        <v>76.34</v>
      </c>
      <c r="CQ7" s="38">
        <v>62.15</v>
      </c>
      <c r="CR7" s="38">
        <v>61.61</v>
      </c>
      <c r="CS7" s="38">
        <v>62.34</v>
      </c>
      <c r="CT7" s="38">
        <v>62.46</v>
      </c>
      <c r="CU7" s="38">
        <v>62.88</v>
      </c>
      <c r="CV7" s="38">
        <v>60.41</v>
      </c>
      <c r="CW7" s="38">
        <v>97.31</v>
      </c>
      <c r="CX7" s="38">
        <v>95.82</v>
      </c>
      <c r="CY7" s="38">
        <v>95.69</v>
      </c>
      <c r="CZ7" s="38">
        <v>95.94</v>
      </c>
      <c r="DA7" s="38">
        <v>95.47</v>
      </c>
      <c r="DB7" s="38">
        <v>90.64</v>
      </c>
      <c r="DC7" s="38">
        <v>90.23</v>
      </c>
      <c r="DD7" s="38">
        <v>90.15</v>
      </c>
      <c r="DE7" s="38">
        <v>90.62</v>
      </c>
      <c r="DF7" s="38">
        <v>90.13</v>
      </c>
      <c r="DG7" s="38">
        <v>89.93</v>
      </c>
      <c r="DH7" s="38">
        <v>42.15</v>
      </c>
      <c r="DI7" s="38">
        <v>43.87</v>
      </c>
      <c r="DJ7" s="38">
        <v>45.53</v>
      </c>
      <c r="DK7" s="38">
        <v>46.11</v>
      </c>
      <c r="DL7" s="38">
        <v>47.48</v>
      </c>
      <c r="DM7" s="38">
        <v>43.24</v>
      </c>
      <c r="DN7" s="38">
        <v>46.36</v>
      </c>
      <c r="DO7" s="38">
        <v>47.37</v>
      </c>
      <c r="DP7" s="38">
        <v>48.01</v>
      </c>
      <c r="DQ7" s="38">
        <v>48.01</v>
      </c>
      <c r="DR7" s="38">
        <v>48.12</v>
      </c>
      <c r="DS7" s="38">
        <v>3.87</v>
      </c>
      <c r="DT7" s="38">
        <v>4.91</v>
      </c>
      <c r="DU7" s="38">
        <v>6.06</v>
      </c>
      <c r="DV7" s="38">
        <v>6.17</v>
      </c>
      <c r="DW7" s="38">
        <v>6.47</v>
      </c>
      <c r="DX7" s="38">
        <v>12.21</v>
      </c>
      <c r="DY7" s="38">
        <v>13.57</v>
      </c>
      <c r="DZ7" s="38">
        <v>14.27</v>
      </c>
      <c r="EA7" s="38">
        <v>16.170000000000002</v>
      </c>
      <c r="EB7" s="38">
        <v>16.600000000000001</v>
      </c>
      <c r="EC7" s="38">
        <v>15.89</v>
      </c>
      <c r="ED7" s="38">
        <v>0.96</v>
      </c>
      <c r="EE7" s="38">
        <v>0.66</v>
      </c>
      <c r="EF7" s="38">
        <v>0.99</v>
      </c>
      <c r="EG7" s="38">
        <v>1.03</v>
      </c>
      <c r="EH7" s="38">
        <v>1</v>
      </c>
      <c r="EI7" s="38">
        <v>0.8</v>
      </c>
      <c r="EJ7" s="38">
        <v>0.72</v>
      </c>
      <c r="EK7" s="38">
        <v>0.67</v>
      </c>
      <c r="EL7" s="38">
        <v>0.67</v>
      </c>
      <c r="EM7" s="38">
        <v>0.65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2018-12-03T08:29:21Z</dcterms:created>
  <dcterms:modified xsi:type="dcterms:W3CDTF">2019-02-04T02:17:37Z</dcterms:modified>
  <cp:category/>
</cp:coreProperties>
</file>