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Q4O9bdp0sY53b0AabN21yq9YXiZg+iUopUQfiwmLld2dZ8BTcUGCeCPPtcTq0Bys1WPVz9dtoBMnCeLcz3ngTQ==" workbookSaltValue="EJaWSD1PgRMcsdoGJCzZYw==" workbookSpinCount="100000" lockStructure="1"/>
  <bookViews>
    <workbookView xWindow="0" yWindow="0" windowWidth="2049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<sst xmlns="http://schemas.openxmlformats.org/spreadsheetml/2006/main" count="240" uniqueCount="127">
  <si>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</si>
  <si>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</si>
  <si>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</si>
  <si>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</si>
  <si>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</si>
  <si>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</si>
  <si>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</si>
  <si>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</si>
  <si>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</si>
  <si>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</si>
  <si>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</si>
  <si>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</si>
  <si>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</si>
  <si>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</si>
  <si>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</si>
  <si>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</si>
  <si>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</si>
  <si>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</si>
  <si>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</si>
  <si>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</si>
  <si>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</si>
  <si>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</si>
  <si>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</si>
  <si>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</si>
  <si>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</si>
  <si>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</si>
  <si>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</si>
  <si>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</si>
  <si>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</si>
  <si>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</si>
  <si>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</si>
  <si>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</si>
  <si>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</si>
  <si>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</si>
  <si>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</si>
  <si>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</si>
  <si>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</si>
  <si>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</si>
  <si>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</si>
  <si>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</si>
  <si>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</si>
  <si>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</si>
  <si>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</si>
  <si>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</si>
  <si>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</si>
  <si>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</si>
  <si>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</si>
  <si>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</si>
  <si>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</si>
  <si>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</si>
  <si>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</si>
  <si>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</si>
  <si>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</si>
  <si>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</si>
  <si>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</si>
  <si>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</si>
  <si>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</si>
  <si>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</si>
  <si>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</si>
  <si>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</si>
  <si>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</si>
  <si>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</si>
  <si>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</si>
  <si>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</si>
  <si>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</si>
  <si>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</si>
  <si>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</si>
  <si>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</si>
  <si>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</si>
  <si>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</si>
  <si>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</si>
  <si>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</si>
  <si>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</si>
  <si>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</si>
  <si>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</si>
  <si>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</si>
  <si>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</si>
  <si>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</si>
  <si>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</si>
  <si>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</si>
  <si>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</si>
  <si>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</si>
  <si>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</si>
  <si>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</si>
  <si>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</si>
  <si>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</si>
  <si>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</si>
  <si>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</si>
  <si>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</si>
  <si>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</si>
  <si>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</si>
  <si>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</si>
  <si>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</si>
  <si>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</si>
  <si>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</si>
  <si>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</si>
  <si>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</si>
  <si>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</si>
  <si>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</si>
  <si>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</si>
  <si>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</si>
  <si>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</si>
  <si>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</si>
  <si>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</si>
  <si>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</si>
  <si>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</si>
  <si>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</si>
  <si>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</si>
  <si>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</si>
  <si>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</si>
  <si>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</si>
  <si>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習志野市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</si>
  <si>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</si>
  <si>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</si>
  <si>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</si>
  <si>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</si>
  <si>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</si>
  <si>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</si>
  <si>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</si>
  <si>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</si>
  <si>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</si>
  <si>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</si>
  <si>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</si>
  <si>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</si>
  <si>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経営指標については、類似団体と比較しても平均的な数値となっています。しかし、管路や処理場、ポンプ場の老朽化が進んでいる状況から、施設の計画的な更生・改築が求められます。
また、将来の改築・更新を見据えた適正な使用料算定を行ってまいります。</t>
    <rPh sb="0" eb="2">
      <t>ケイエイ</t>
    </rPh>
    <rPh sb="2" eb="4">
      <t>シヒョウ</t>
    </rPh>
    <rPh sb="10" eb="12">
      <t>ルイジ</t>
    </rPh>
    <rPh sb="12" eb="14">
      <t>ダンタイ</t>
    </rPh>
    <rPh sb="15" eb="17">
      <t>ヒカク</t>
    </rPh>
    <rPh sb="20" eb="23">
      <t>ヘイキンテキ</t>
    </rPh>
    <rPh sb="24" eb="26">
      <t>スウチ</t>
    </rPh>
    <rPh sb="38" eb="40">
      <t>カンロ</t>
    </rPh>
    <rPh sb="41" eb="44">
      <t>ショリジョウ</t>
    </rPh>
    <rPh sb="48" eb="49">
      <t>ジョウ</t>
    </rPh>
    <rPh sb="50" eb="53">
      <t>ロウキュウカ</t>
    </rPh>
    <rPh sb="54" eb="55">
      <t>スス</t>
    </rPh>
    <rPh sb="59" eb="61">
      <t>ジョウキョウ</t>
    </rPh>
    <rPh sb="64" eb="66">
      <t>シセツ</t>
    </rPh>
    <rPh sb="67" eb="69">
      <t>ケイカク</t>
    </rPh>
    <rPh sb="69" eb="70">
      <t>テキ</t>
    </rPh>
    <rPh sb="71" eb="73">
      <t>コウセイ</t>
    </rPh>
    <rPh sb="74" eb="76">
      <t>カイチク</t>
    </rPh>
    <rPh sb="77" eb="78">
      <t>モト</t>
    </rPh>
    <rPh sb="88" eb="90">
      <t>ショウライ</t>
    </rPh>
    <rPh sb="91" eb="93">
      <t>カイチク</t>
    </rPh>
    <rPh sb="94" eb="96">
      <t>コウシン</t>
    </rPh>
    <rPh sb="97" eb="99">
      <t>ミス</t>
    </rPh>
    <rPh sb="101" eb="103">
      <t>テキセイ</t>
    </rPh>
    <rPh sb="104" eb="107">
      <t>シヨウリョウ</t>
    </rPh>
    <rPh sb="107" eb="109">
      <t>サンテイ</t>
    </rPh>
    <rPh sb="110" eb="111">
      <t>オコナ</t>
    </rPh>
    <phoneticPr fontId="4"/>
  </si>
  <si>
    <t>公共下水道管の未普及対策を進めてきましたが、標準耐用年数50年を経過する管渠が、今後10年間で約23％、20年間で約50％となる見込みであり、老朽化は確実に進んできます。
H31年より地方公営企業法を適用し、資産状況を把握する中で、予防保全的な施設の管理や改築・更新を行ってまいります。</t>
    <rPh sb="0" eb="2">
      <t>コウキョウ</t>
    </rPh>
    <rPh sb="2" eb="5">
      <t>ゲスイドウ</t>
    </rPh>
    <rPh sb="5" eb="6">
      <t>カン</t>
    </rPh>
    <rPh sb="7" eb="10">
      <t>ミフキュウ</t>
    </rPh>
    <rPh sb="10" eb="12">
      <t>タイサク</t>
    </rPh>
    <rPh sb="13" eb="14">
      <t>スス</t>
    </rPh>
    <rPh sb="22" eb="24">
      <t>ヒョウジュン</t>
    </rPh>
    <rPh sb="24" eb="26">
      <t>タイヨウ</t>
    </rPh>
    <rPh sb="26" eb="28">
      <t>ネンスウ</t>
    </rPh>
    <rPh sb="64" eb="66">
      <t>ミコ</t>
    </rPh>
    <rPh sb="71" eb="74">
      <t>ロウキュウカ</t>
    </rPh>
    <rPh sb="75" eb="77">
      <t>カクジツ</t>
    </rPh>
    <rPh sb="78" eb="79">
      <t>スス</t>
    </rPh>
    <rPh sb="92" eb="94">
      <t>チホウ</t>
    </rPh>
    <rPh sb="94" eb="96">
      <t>コウエイ</t>
    </rPh>
    <rPh sb="96" eb="98">
      <t>キギョウ</t>
    </rPh>
    <rPh sb="98" eb="99">
      <t>ホウ</t>
    </rPh>
    <rPh sb="100" eb="102">
      <t>テキヨウ</t>
    </rPh>
    <rPh sb="104" eb="106">
      <t>シサン</t>
    </rPh>
    <rPh sb="106" eb="108">
      <t>ジョウキョウ</t>
    </rPh>
    <rPh sb="109" eb="111">
      <t>ハアク</t>
    </rPh>
    <rPh sb="113" eb="114">
      <t>ナカ</t>
    </rPh>
    <rPh sb="116" eb="118">
      <t>ヨボウ</t>
    </rPh>
    <rPh sb="118" eb="121">
      <t>ホゼンテキ</t>
    </rPh>
    <rPh sb="122" eb="124">
      <t>シセツ</t>
    </rPh>
    <rPh sb="125" eb="127">
      <t>カンリ</t>
    </rPh>
    <rPh sb="128" eb="130">
      <t>カイチク</t>
    </rPh>
    <rPh sb="131" eb="133">
      <t>コウシン</t>
    </rPh>
    <rPh sb="134" eb="135">
      <t>オコナ</t>
    </rPh>
    <phoneticPr fontId="4"/>
  </si>
  <si>
    <t>①収益的収支比率について、H26に使用料改定を実施し、経営改善に向けた取り組みが成果を上げています。なおH27から総務省通知により雨水処理元金償還に対する繰入金を営業収益から資本的収入に振り替えたため相対的に低くなりました。
④企業債残高対事業規模比率について、債務残高削減のため、今後も債務の償還を積極的に進めていきます。
⑤経費回収率について、H25については下水道事業債の繰上償還を実施した影響で低くなっています。H26以降は、津田沼浄化センターの運営費が年々増加しているため低くなってきていましたが、H29は使用料収入の増加と汚水資本費の減等の理由により、増加に転じました。
⑥汚水処理原価について、本市の約半分の地域は合流管で整備していることから比較的不明水も多くなる関係上、類似団体や全国平均に比べて高い数値となっています。
⑦施設利用率について、本市津田沼浄化センター以外の処理場に接続している地域があることから、類似団体よりも高く、また100％を超えています。
⑧水洗化率については高い数値で推移しております。今後も水洗化普及を促進していきます。</t>
    <rPh sb="1" eb="4">
      <t>シュウエキテキ</t>
    </rPh>
    <rPh sb="4" eb="6">
      <t>シュウシ</t>
    </rPh>
    <rPh sb="6" eb="8">
      <t>ヒリツ</t>
    </rPh>
    <rPh sb="17" eb="20">
      <t>シヨウリョウ</t>
    </rPh>
    <rPh sb="20" eb="22">
      <t>カイテイ</t>
    </rPh>
    <rPh sb="23" eb="25">
      <t>ジッシ</t>
    </rPh>
    <rPh sb="27" eb="29">
      <t>ケイエイ</t>
    </rPh>
    <rPh sb="29" eb="31">
      <t>カイゼン</t>
    </rPh>
    <rPh sb="32" eb="33">
      <t>ム</t>
    </rPh>
    <rPh sb="35" eb="36">
      <t>ト</t>
    </rPh>
    <rPh sb="37" eb="38">
      <t>ク</t>
    </rPh>
    <rPh sb="40" eb="42">
      <t>セイカ</t>
    </rPh>
    <rPh sb="43" eb="44">
      <t>ア</t>
    </rPh>
    <rPh sb="57" eb="60">
      <t>ソウムショウ</t>
    </rPh>
    <rPh sb="60" eb="62">
      <t>ツウチ</t>
    </rPh>
    <rPh sb="65" eb="67">
      <t>ウスイ</t>
    </rPh>
    <rPh sb="67" eb="69">
      <t>ショリ</t>
    </rPh>
    <rPh sb="69" eb="71">
      <t>ガンキン</t>
    </rPh>
    <rPh sb="71" eb="73">
      <t>ショウカン</t>
    </rPh>
    <rPh sb="74" eb="75">
      <t>タイ</t>
    </rPh>
    <rPh sb="77" eb="79">
      <t>クリイレ</t>
    </rPh>
    <rPh sb="79" eb="80">
      <t>キン</t>
    </rPh>
    <rPh sb="81" eb="83">
      <t>エイギョウ</t>
    </rPh>
    <rPh sb="83" eb="85">
      <t>シュウエキ</t>
    </rPh>
    <rPh sb="87" eb="90">
      <t>シホンテキ</t>
    </rPh>
    <rPh sb="90" eb="92">
      <t>シュウニュウ</t>
    </rPh>
    <rPh sb="93" eb="94">
      <t>フ</t>
    </rPh>
    <rPh sb="95" eb="96">
      <t>カ</t>
    </rPh>
    <rPh sb="100" eb="103">
      <t>ソウタイテキ</t>
    </rPh>
    <rPh sb="104" eb="105">
      <t>ヒク</t>
    </rPh>
    <rPh sb="114" eb="116">
      <t>キギョウ</t>
    </rPh>
    <rPh sb="116" eb="117">
      <t>サイ</t>
    </rPh>
    <rPh sb="117" eb="119">
      <t>ザンダカ</t>
    </rPh>
    <rPh sb="119" eb="120">
      <t>タイ</t>
    </rPh>
    <rPh sb="120" eb="122">
      <t>ジギョウ</t>
    </rPh>
    <rPh sb="122" eb="124">
      <t>キボ</t>
    </rPh>
    <rPh sb="124" eb="126">
      <t>ヒリツ</t>
    </rPh>
    <rPh sb="131" eb="133">
      <t>サイム</t>
    </rPh>
    <rPh sb="133" eb="135">
      <t>ザンダカ</t>
    </rPh>
    <rPh sb="135" eb="137">
      <t>サクゲン</t>
    </rPh>
    <rPh sb="141" eb="143">
      <t>コンゴ</t>
    </rPh>
    <rPh sb="144" eb="146">
      <t>サイム</t>
    </rPh>
    <rPh sb="147" eb="149">
      <t>ショウカン</t>
    </rPh>
    <rPh sb="150" eb="153">
      <t>セッキョクテキ</t>
    </rPh>
    <rPh sb="154" eb="155">
      <t>スス</t>
    </rPh>
    <rPh sb="166" eb="168">
      <t>カイシュウ</t>
    </rPh>
    <rPh sb="182" eb="185">
      <t>ゲスイドウ</t>
    </rPh>
    <rPh sb="185" eb="187">
      <t>ジギョウ</t>
    </rPh>
    <rPh sb="187" eb="188">
      <t>サイ</t>
    </rPh>
    <rPh sb="189" eb="190">
      <t>ク</t>
    </rPh>
    <rPh sb="190" eb="191">
      <t>ア</t>
    </rPh>
    <rPh sb="191" eb="193">
      <t>ショウカン</t>
    </rPh>
    <rPh sb="194" eb="196">
      <t>ジッシ</t>
    </rPh>
    <rPh sb="198" eb="200">
      <t>エイキョウ</t>
    </rPh>
    <rPh sb="201" eb="202">
      <t>ヒク</t>
    </rPh>
    <rPh sb="213" eb="215">
      <t>イコウ</t>
    </rPh>
    <rPh sb="217" eb="220">
      <t>ツダヌマ</t>
    </rPh>
    <rPh sb="220" eb="222">
      <t>ジョウカ</t>
    </rPh>
    <rPh sb="227" eb="229">
      <t>ウンエイ</t>
    </rPh>
    <rPh sb="229" eb="230">
      <t>ヒ</t>
    </rPh>
    <rPh sb="231" eb="233">
      <t>ネンネン</t>
    </rPh>
    <rPh sb="233" eb="235">
      <t>ゾウカ</t>
    </rPh>
    <rPh sb="241" eb="242">
      <t>ヒク</t>
    </rPh>
    <rPh sb="258" eb="261">
      <t>シヨウリョウ</t>
    </rPh>
    <rPh sb="261" eb="263">
      <t>シュウニュウ</t>
    </rPh>
    <rPh sb="264" eb="265">
      <t>ゾウ</t>
    </rPh>
    <rPh sb="265" eb="266">
      <t>カ</t>
    </rPh>
    <rPh sb="267" eb="269">
      <t>オスイ</t>
    </rPh>
    <rPh sb="269" eb="271">
      <t>シホン</t>
    </rPh>
    <rPh sb="271" eb="272">
      <t>ヒ</t>
    </rPh>
    <rPh sb="273" eb="274">
      <t>ゲン</t>
    </rPh>
    <rPh sb="274" eb="275">
      <t>トウ</t>
    </rPh>
    <rPh sb="276" eb="278">
      <t>リユウ</t>
    </rPh>
    <rPh sb="282" eb="284">
      <t>ゾウカ</t>
    </rPh>
    <rPh sb="285" eb="286">
      <t>テン</t>
    </rPh>
    <rPh sb="293" eb="295">
      <t>オスイ</t>
    </rPh>
    <rPh sb="295" eb="297">
      <t>ショリ</t>
    </rPh>
    <rPh sb="297" eb="299">
      <t>ゲンカ</t>
    </rPh>
    <rPh sb="304" eb="305">
      <t>ホン</t>
    </rPh>
    <rPh sb="305" eb="306">
      <t>シ</t>
    </rPh>
    <rPh sb="307" eb="308">
      <t>ヤク</t>
    </rPh>
    <rPh sb="308" eb="310">
      <t>ハンブン</t>
    </rPh>
    <rPh sb="311" eb="313">
      <t>チイキ</t>
    </rPh>
    <rPh sb="314" eb="316">
      <t>ゴウリュウ</t>
    </rPh>
    <rPh sb="318" eb="320">
      <t>セイビ</t>
    </rPh>
    <rPh sb="328" eb="331">
      <t>ヒカクテキ</t>
    </rPh>
    <rPh sb="331" eb="333">
      <t>フメイ</t>
    </rPh>
    <rPh sb="333" eb="334">
      <t>スイ</t>
    </rPh>
    <rPh sb="335" eb="336">
      <t>オオ</t>
    </rPh>
    <rPh sb="339" eb="342">
      <t>カンケイジョウ</t>
    </rPh>
    <rPh sb="343" eb="345">
      <t>ルイジ</t>
    </rPh>
    <rPh sb="345" eb="347">
      <t>ダンタイ</t>
    </rPh>
    <rPh sb="348" eb="350">
      <t>ゼンコク</t>
    </rPh>
    <rPh sb="350" eb="352">
      <t>ヘイキン</t>
    </rPh>
    <rPh sb="353" eb="354">
      <t>クラ</t>
    </rPh>
    <rPh sb="356" eb="357">
      <t>タカ</t>
    </rPh>
    <rPh sb="358" eb="360">
      <t>スウチ</t>
    </rPh>
    <rPh sb="370" eb="372">
      <t>シセツ</t>
    </rPh>
    <rPh sb="372" eb="374">
      <t>リヨウ</t>
    </rPh>
    <rPh sb="374" eb="375">
      <t>リツ</t>
    </rPh>
    <rPh sb="380" eb="381">
      <t>ホン</t>
    </rPh>
    <rPh sb="381" eb="382">
      <t>シ</t>
    </rPh>
    <rPh sb="382" eb="385">
      <t>ツダヌマ</t>
    </rPh>
    <rPh sb="385" eb="387">
      <t>ジョウカ</t>
    </rPh>
    <rPh sb="391" eb="393">
      <t>イガイ</t>
    </rPh>
    <rPh sb="394" eb="397">
      <t>ショリジョウ</t>
    </rPh>
    <rPh sb="398" eb="400">
      <t>セツゾク</t>
    </rPh>
    <rPh sb="404" eb="406">
      <t>チイキ</t>
    </rPh>
    <rPh sb="414" eb="416">
      <t>ルイジ</t>
    </rPh>
    <rPh sb="416" eb="418">
      <t>ダンタイ</t>
    </rPh>
    <rPh sb="421" eb="422">
      <t>タカ</t>
    </rPh>
    <rPh sb="431" eb="432">
      <t>コ</t>
    </rPh>
    <rPh sb="440" eb="443">
      <t>スイセンカ</t>
    </rPh>
    <rPh sb="443" eb="444">
      <t>リツ</t>
    </rPh>
    <rPh sb="449" eb="450">
      <t>タカ</t>
    </rPh>
    <rPh sb="451" eb="453">
      <t>スウチ</t>
    </rPh>
    <rPh sb="454" eb="456">
      <t>スイイ</t>
    </rPh>
    <rPh sb="463" eb="465">
      <t>コンゴ</t>
    </rPh>
    <rPh sb="466" eb="469">
      <t>スイセンカ</t>
    </rPh>
    <rPh sb="469" eb="471">
      <t>フキュウ</t>
    </rPh>
    <rPh sb="472" eb="474">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</si>
</sst>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0.01</c:v>
                </c:pt>
                <c:pt idx="3">
                  <c:v>0</c:v>
                </c:pt>
                <c:pt idx="4" formatCode="#,##0.00;&quot;△&quot;#,##0.00;&quot;-&quot;">
                  <c:v>0.12</c:v>
                </c:pt>
              </c:numCache>
            </c:numRef>
          </c:val>
          <c:extLst>
            <c:ext xmlns:c16="http://schemas.microsoft.com/office/drawing/2014/chart" uri="{C3380CC4-5D6E-409C-BE32-E72D297353CC}">
              <c16:uniqueId val="{00000000-3B49-41D9-A2E1-B93A12D3413B}"/>
            </c:ext>
          </c:extLst>
        </c:ser>
        <c:dLbls>
          <c:showLegendKey val="0"/>
          <c:showVal val="0"/>
          <c:showCatName val="0"/>
          <c:showSerName val="0"/>
          <c:showPercent val="0"/>
          <c:showBubbleSize val="0"/>
        </c:dLbls>
        <c:gapWidth val="150"/>
        <c:axId val="86349312"/>
        <c:axId val="8635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0.22</c:v>
                </c:pt>
                <c:pt idx="2">
                  <c:v>0.13</c:v>
                </c:pt>
                <c:pt idx="3">
                  <c:v>0.16</c:v>
                </c:pt>
                <c:pt idx="4">
                  <c:v>0.16</c:v>
                </c:pt>
              </c:numCache>
            </c:numRef>
          </c:val>
          <c:smooth val="0"/>
          <c:extLst>
            <c:ext xmlns:c16="http://schemas.microsoft.com/office/drawing/2014/chart" uri="{C3380CC4-5D6E-409C-BE32-E72D297353CC}">
              <c16:uniqueId val="{00000001-3B49-41D9-A2E1-B93A12D3413B}"/>
            </c:ext>
          </c:extLst>
        </c:ser>
        <c:dLbls>
          <c:showLegendKey val="0"/>
          <c:showVal val="0"/>
          <c:showCatName val="0"/>
          <c:showSerName val="0"/>
          <c:showPercent val="0"/>
          <c:showBubbleSize val="0"/>
        </c:dLbls>
        <c:marker val="1"/>
        <c:smooth val="0"/>
        <c:axId val="86349312"/>
        <c:axId val="86351232"/>
      </c:lineChart>
      <c:dateAx>
        <c:axId val="86349312"/>
        <c:scaling>
          <c:orientation val="minMax"/>
        </c:scaling>
        <c:delete val="1"/>
        <c:axPos val="b"/>
        <c:numFmt formatCode="ge" sourceLinked="1"/>
        <c:majorTickMark val="none"/>
        <c:minorTickMark val="none"/>
        <c:tickLblPos val="none"/>
        <c:crossAx val="86351232"/>
        <c:crosses val="autoZero"/>
        <c:auto val="1"/>
        <c:lblOffset val="100"/>
        <c:baseTimeUnit val="years"/>
      </c:dateAx>
      <c:valAx>
        <c:axId val="86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91.25</c:v>
                </c:pt>
                <c:pt idx="1">
                  <c:v>194.64</c:v>
                </c:pt>
                <c:pt idx="2">
                  <c:v>205.52</c:v>
                </c:pt>
                <c:pt idx="3">
                  <c:v>208.27</c:v>
                </c:pt>
                <c:pt idx="4">
                  <c:v>204.16</c:v>
                </c:pt>
              </c:numCache>
            </c:numRef>
          </c:val>
          <c:extLst>
            <c:ext xmlns:c16="http://schemas.microsoft.com/office/drawing/2014/chart" uri="{C3380CC4-5D6E-409C-BE32-E72D297353CC}">
              <c16:uniqueId val="{00000000-1795-4021-8531-5B5361E154FC}"/>
            </c:ext>
          </c:extLst>
        </c:ser>
        <c:dLbls>
          <c:showLegendKey val="0"/>
          <c:showVal val="0"/>
          <c:showCatName val="0"/>
          <c:showSerName val="0"/>
          <c:showPercent val="0"/>
          <c:showBubbleSize val="0"/>
        </c:dLbls>
        <c:gapWidth val="150"/>
        <c:axId val="29922816"/>
        <c:axId val="299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67.61</c:v>
                </c:pt>
                <c:pt idx="1">
                  <c:v>64.81</c:v>
                </c:pt>
                <c:pt idx="2">
                  <c:v>64.81</c:v>
                </c:pt>
                <c:pt idx="3">
                  <c:v>64.66</c:v>
                </c:pt>
                <c:pt idx="4">
                  <c:v>64.650000000000006</c:v>
                </c:pt>
              </c:numCache>
            </c:numRef>
          </c:val>
          <c:smooth val="0"/>
          <c:extLst>
            <c:ext xmlns:c16="http://schemas.microsoft.com/office/drawing/2014/chart" uri="{C3380CC4-5D6E-409C-BE32-E72D297353CC}">
              <c16:uniqueId val="{00000001-1795-4021-8531-5B5361E154FC}"/>
            </c:ext>
          </c:extLst>
        </c:ser>
        <c:dLbls>
          <c:showLegendKey val="0"/>
          <c:showVal val="0"/>
          <c:showCatName val="0"/>
          <c:showSerName val="0"/>
          <c:showPercent val="0"/>
          <c:showBubbleSize val="0"/>
        </c:dLbls>
        <c:marker val="1"/>
        <c:smooth val="0"/>
        <c:axId val="29922816"/>
        <c:axId val="29924736"/>
      </c:lineChart>
      <c:dateAx>
        <c:axId val="29922816"/>
        <c:scaling>
          <c:orientation val="minMax"/>
        </c:scaling>
        <c:delete val="1"/>
        <c:axPos val="b"/>
        <c:numFmt formatCode="ge" sourceLinked="1"/>
        <c:majorTickMark val="none"/>
        <c:minorTickMark val="none"/>
        <c:tickLblPos val="none"/>
        <c:crossAx val="29924736"/>
        <c:crosses val="autoZero"/>
        <c:auto val="1"/>
        <c:lblOffset val="100"/>
        <c:baseTimeUnit val="years"/>
      </c:dateAx>
      <c:valAx>
        <c:axId val="299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96.94</c:v>
                </c:pt>
                <c:pt idx="1">
                  <c:v>96.64</c:v>
                </c:pt>
                <c:pt idx="2">
                  <c:v>96.86</c:v>
                </c:pt>
                <c:pt idx="3">
                  <c:v>96.94</c:v>
                </c:pt>
                <c:pt idx="4">
                  <c:v>96.99</c:v>
                </c:pt>
              </c:numCache>
            </c:numRef>
          </c:val>
          <c:extLst>
            <c:ext xmlns:c16="http://schemas.microsoft.com/office/drawing/2014/chart" uri="{C3380CC4-5D6E-409C-BE32-E72D297353CC}">
              <c16:uniqueId val="{00000000-0C06-4C80-BA86-66DAC79F913B}"/>
            </c:ext>
          </c:extLst>
        </c:ser>
        <c:dLbls>
          <c:showLegendKey val="0"/>
          <c:showVal val="0"/>
          <c:showCatName val="0"/>
          <c:showSerName val="0"/>
          <c:showPercent val="0"/>
          <c:showBubbleSize val="0"/>
        </c:dLbls>
        <c:gapWidth val="150"/>
        <c:axId val="29980544"/>
        <c:axId val="2998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96.64</c:v>
                </c:pt>
                <c:pt idx="1">
                  <c:v>96.76</c:v>
                </c:pt>
                <c:pt idx="2">
                  <c:v>96.89</c:v>
                </c:pt>
                <c:pt idx="3">
                  <c:v>97.08</c:v>
                </c:pt>
                <c:pt idx="4">
                  <c:v>97.4</c:v>
                </c:pt>
              </c:numCache>
            </c:numRef>
          </c:val>
          <c:smooth val="0"/>
          <c:extLst>
            <c:ext xmlns:c16="http://schemas.microsoft.com/office/drawing/2014/chart" uri="{C3380CC4-5D6E-409C-BE32-E72D297353CC}">
              <c16:uniqueId val="{00000001-0C06-4C80-BA86-66DAC79F913B}"/>
            </c:ext>
          </c:extLst>
        </c:ser>
        <c:dLbls>
          <c:showLegendKey val="0"/>
          <c:showVal val="0"/>
          <c:showCatName val="0"/>
          <c:showSerName val="0"/>
          <c:showPercent val="0"/>
          <c:showBubbleSize val="0"/>
        </c:dLbls>
        <c:marker val="1"/>
        <c:smooth val="0"/>
        <c:axId val="29980544"/>
        <c:axId val="29986816"/>
      </c:lineChart>
      <c:dateAx>
        <c:axId val="29980544"/>
        <c:scaling>
          <c:orientation val="minMax"/>
        </c:scaling>
        <c:delete val="1"/>
        <c:axPos val="b"/>
        <c:numFmt formatCode="ge" sourceLinked="1"/>
        <c:majorTickMark val="none"/>
        <c:minorTickMark val="none"/>
        <c:tickLblPos val="none"/>
        <c:crossAx val="29986816"/>
        <c:crosses val="autoZero"/>
        <c:auto val="1"/>
        <c:lblOffset val="100"/>
        <c:baseTimeUnit val="years"/>
      </c:dateAx>
      <c:valAx>
        <c:axId val="29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74.95</c:v>
                </c:pt>
                <c:pt idx="1">
                  <c:v>93.27</c:v>
                </c:pt>
                <c:pt idx="2">
                  <c:v>70.28</c:v>
                </c:pt>
                <c:pt idx="3">
                  <c:v>68.64</c:v>
                </c:pt>
                <c:pt idx="4">
                  <c:v>74.930000000000007</c:v>
                </c:pt>
              </c:numCache>
            </c:numRef>
          </c:val>
          <c:extLst>
            <c:ext xmlns:c16="http://schemas.microsoft.com/office/drawing/2014/chart" uri="{C3380CC4-5D6E-409C-BE32-E72D297353CC}">
              <c16:uniqueId val="{00000000-9F3E-4362-8D96-451B1053E9BE}"/>
            </c:ext>
          </c:extLst>
        </c:ser>
        <c:dLbls>
          <c:showLegendKey val="0"/>
          <c:showVal val="0"/>
          <c:showCatName val="0"/>
          <c:showSerName val="0"/>
          <c:showPercent val="0"/>
          <c:showBubbleSize val="0"/>
        </c:dLbls>
        <c:gapWidth val="150"/>
        <c:axId val="29505408"/>
        <c:axId val="295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E-4362-8D96-451B1053E9BE}"/>
            </c:ext>
          </c:extLst>
        </c:ser>
        <c:dLbls>
          <c:showLegendKey val="0"/>
          <c:showVal val="0"/>
          <c:showCatName val="0"/>
          <c:showSerName val="0"/>
          <c:showPercent val="0"/>
          <c:showBubbleSize val="0"/>
        </c:dLbls>
        <c:marker val="1"/>
        <c:smooth val="0"/>
        <c:axId val="29505408"/>
        <c:axId val="29519872"/>
      </c:lineChart>
      <c:dateAx>
        <c:axId val="29505408"/>
        <c:scaling>
          <c:orientation val="minMax"/>
        </c:scaling>
        <c:delete val="1"/>
        <c:axPos val="b"/>
        <c:numFmt formatCode="ge" sourceLinked="1"/>
        <c:majorTickMark val="none"/>
        <c:minorTickMark val="none"/>
        <c:tickLblPos val="none"/>
        <c:crossAx val="29519872"/>
        <c:crosses val="autoZero"/>
        <c:auto val="1"/>
        <c:lblOffset val="100"/>
        <c:baseTimeUnit val="years"/>
      </c:dateAx>
      <c:valAx>
        <c:axId val="295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63-431D-AA84-23F501EA08E5}"/>
            </c:ext>
          </c:extLst>
        </c:ser>
        <c:dLbls>
          <c:showLegendKey val="0"/>
          <c:showVal val="0"/>
          <c:showCatName val="0"/>
          <c:showSerName val="0"/>
          <c:showPercent val="0"/>
          <c:showBubbleSize val="0"/>
        </c:dLbls>
        <c:gapWidth val="150"/>
        <c:axId val="80853248"/>
        <c:axId val="8488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63-431D-AA84-23F501EA08E5}"/>
            </c:ext>
          </c:extLst>
        </c:ser>
        <c:dLbls>
          <c:showLegendKey val="0"/>
          <c:showVal val="0"/>
          <c:showCatName val="0"/>
          <c:showSerName val="0"/>
          <c:showPercent val="0"/>
          <c:showBubbleSize val="0"/>
        </c:dLbls>
        <c:marker val="1"/>
        <c:smooth val="0"/>
        <c:axId val="80853248"/>
        <c:axId val="84881792"/>
      </c:lineChart>
      <c:dateAx>
        <c:axId val="80853248"/>
        <c:scaling>
          <c:orientation val="minMax"/>
        </c:scaling>
        <c:delete val="1"/>
        <c:axPos val="b"/>
        <c:numFmt formatCode="ge" sourceLinked="1"/>
        <c:majorTickMark val="none"/>
        <c:minorTickMark val="none"/>
        <c:tickLblPos val="none"/>
        <c:crossAx val="84881792"/>
        <c:crosses val="autoZero"/>
        <c:auto val="1"/>
        <c:lblOffset val="100"/>
        <c:baseTimeUnit val="years"/>
      </c:dateAx>
      <c:valAx>
        <c:axId val="848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3-4EEB-8C3D-EE632FB7ED78}"/>
            </c:ext>
          </c:extLst>
        </c:ser>
        <c:dLbls>
          <c:showLegendKey val="0"/>
          <c:showVal val="0"/>
          <c:showCatName val="0"/>
          <c:showSerName val="0"/>
          <c:showPercent val="0"/>
          <c:showBubbleSize val="0"/>
        </c:dLbls>
        <c:gapWidth val="150"/>
        <c:axId val="29821568"/>
        <c:axId val="298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3-4EEB-8C3D-EE632FB7ED78}"/>
            </c:ext>
          </c:extLst>
        </c:ser>
        <c:dLbls>
          <c:showLegendKey val="0"/>
          <c:showVal val="0"/>
          <c:showCatName val="0"/>
          <c:showSerName val="0"/>
          <c:showPercent val="0"/>
          <c:showBubbleSize val="0"/>
        </c:dLbls>
        <c:marker val="1"/>
        <c:smooth val="0"/>
        <c:axId val="29821568"/>
        <c:axId val="29831936"/>
      </c:lineChart>
      <c:dateAx>
        <c:axId val="29821568"/>
        <c:scaling>
          <c:orientation val="minMax"/>
        </c:scaling>
        <c:delete val="1"/>
        <c:axPos val="b"/>
        <c:numFmt formatCode="ge" sourceLinked="1"/>
        <c:majorTickMark val="none"/>
        <c:minorTickMark val="none"/>
        <c:tickLblPos val="none"/>
        <c:crossAx val="29831936"/>
        <c:crosses val="autoZero"/>
        <c:auto val="1"/>
        <c:lblOffset val="100"/>
        <c:baseTimeUnit val="years"/>
      </c:dateAx>
      <c:valAx>
        <c:axId val="298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2-4F9A-8E0A-F1BCB0BD071D}"/>
            </c:ext>
          </c:extLst>
        </c:ser>
        <c:dLbls>
          <c:showLegendKey val="0"/>
          <c:showVal val="0"/>
          <c:showCatName val="0"/>
          <c:showSerName val="0"/>
          <c:showPercent val="0"/>
          <c:showBubbleSize val="0"/>
        </c:dLbls>
        <c:gapWidth val="150"/>
        <c:axId val="29881472"/>
        <c:axId val="29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2-4F9A-8E0A-F1BCB0BD071D}"/>
            </c:ext>
          </c:extLst>
        </c:ser>
        <c:dLbls>
          <c:showLegendKey val="0"/>
          <c:showVal val="0"/>
          <c:showCatName val="0"/>
          <c:showSerName val="0"/>
          <c:showPercent val="0"/>
          <c:showBubbleSize val="0"/>
        </c:dLbls>
        <c:marker val="1"/>
        <c:smooth val="0"/>
        <c:axId val="29881472"/>
        <c:axId val="29883392"/>
      </c:lineChart>
      <c:dateAx>
        <c:axId val="29881472"/>
        <c:scaling>
          <c:orientation val="minMax"/>
        </c:scaling>
        <c:delete val="1"/>
        <c:axPos val="b"/>
        <c:numFmt formatCode="ge" sourceLinked="1"/>
        <c:majorTickMark val="none"/>
        <c:minorTickMark val="none"/>
        <c:tickLblPos val="none"/>
        <c:crossAx val="29883392"/>
        <c:crosses val="autoZero"/>
        <c:auto val="1"/>
        <c:lblOffset val="100"/>
        <c:baseTimeUnit val="years"/>
      </c:dateAx>
      <c:valAx>
        <c:axId val="29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3D-475D-B5F6-040CE2FC1A58}"/>
            </c:ext>
          </c:extLst>
        </c:ser>
        <c:dLbls>
          <c:showLegendKey val="0"/>
          <c:showVal val="0"/>
          <c:showCatName val="0"/>
          <c:showSerName val="0"/>
          <c:showPercent val="0"/>
          <c:showBubbleSize val="0"/>
        </c:dLbls>
        <c:gapWidth val="150"/>
        <c:axId val="29648384"/>
        <c:axId val="296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3D-475D-B5F6-040CE2FC1A58}"/>
            </c:ext>
          </c:extLst>
        </c:ser>
        <c:dLbls>
          <c:showLegendKey val="0"/>
          <c:showVal val="0"/>
          <c:showCatName val="0"/>
          <c:showSerName val="0"/>
          <c:showPercent val="0"/>
          <c:showBubbleSize val="0"/>
        </c:dLbls>
        <c:marker val="1"/>
        <c:smooth val="0"/>
        <c:axId val="29648384"/>
        <c:axId val="29650304"/>
      </c:lineChart>
      <c:dateAx>
        <c:axId val="29648384"/>
        <c:scaling>
          <c:orientation val="minMax"/>
        </c:scaling>
        <c:delete val="1"/>
        <c:axPos val="b"/>
        <c:numFmt formatCode="ge" sourceLinked="1"/>
        <c:majorTickMark val="none"/>
        <c:minorTickMark val="none"/>
        <c:tickLblPos val="none"/>
        <c:crossAx val="29650304"/>
        <c:crosses val="autoZero"/>
        <c:auto val="1"/>
        <c:lblOffset val="100"/>
        <c:baseTimeUnit val="years"/>
      </c:dateAx>
      <c:valAx>
        <c:axId val="296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746.34</c:v>
                </c:pt>
                <c:pt idx="1">
                  <c:v>663.66</c:v>
                </c:pt>
                <c:pt idx="2">
                  <c:v>623.4</c:v>
                </c:pt>
                <c:pt idx="3">
                  <c:v>589.99</c:v>
                </c:pt>
                <c:pt idx="4">
                  <c:v>475.35</c:v>
                </c:pt>
              </c:numCache>
            </c:numRef>
          </c:val>
          <c:extLst>
            <c:ext xmlns:c16="http://schemas.microsoft.com/office/drawing/2014/chart" uri="{C3380CC4-5D6E-409C-BE32-E72D297353CC}">
              <c16:uniqueId val="{00000000-AA8A-42EA-89F0-E1F11C1AA0D2}"/>
            </c:ext>
          </c:extLst>
        </c:ser>
        <c:dLbls>
          <c:showLegendKey val="0"/>
          <c:showVal val="0"/>
          <c:showCatName val="0"/>
          <c:showSerName val="0"/>
          <c:showPercent val="0"/>
          <c:showBubbleSize val="0"/>
        </c:dLbls>
        <c:gapWidth val="150"/>
        <c:axId val="29700480"/>
        <c:axId val="297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685.64</c:v>
                </c:pt>
                <c:pt idx="1">
                  <c:v>665.11</c:v>
                </c:pt>
                <c:pt idx="2">
                  <c:v>642.57000000000005</c:v>
                </c:pt>
                <c:pt idx="3">
                  <c:v>599.92999999999995</c:v>
                </c:pt>
                <c:pt idx="4">
                  <c:v>573.73</c:v>
                </c:pt>
              </c:numCache>
            </c:numRef>
          </c:val>
          <c:smooth val="0"/>
          <c:extLst>
            <c:ext xmlns:c16="http://schemas.microsoft.com/office/drawing/2014/chart" uri="{C3380CC4-5D6E-409C-BE32-E72D297353CC}">
              <c16:uniqueId val="{00000001-AA8A-42EA-89F0-E1F11C1AA0D2}"/>
            </c:ext>
          </c:extLst>
        </c:ser>
        <c:dLbls>
          <c:showLegendKey val="0"/>
          <c:showVal val="0"/>
          <c:showCatName val="0"/>
          <c:showSerName val="0"/>
          <c:showPercent val="0"/>
          <c:showBubbleSize val="0"/>
        </c:dLbls>
        <c:marker val="1"/>
        <c:smooth val="0"/>
        <c:axId val="29700480"/>
        <c:axId val="29702400"/>
      </c:lineChart>
      <c:dateAx>
        <c:axId val="29700480"/>
        <c:scaling>
          <c:orientation val="minMax"/>
        </c:scaling>
        <c:delete val="1"/>
        <c:axPos val="b"/>
        <c:numFmt formatCode="ge" sourceLinked="1"/>
        <c:majorTickMark val="none"/>
        <c:minorTickMark val="none"/>
        <c:tickLblPos val="none"/>
        <c:crossAx val="29702400"/>
        <c:crosses val="autoZero"/>
        <c:auto val="1"/>
        <c:lblOffset val="100"/>
        <c:baseTimeUnit val="years"/>
      </c:dateAx>
      <c:valAx>
        <c:axId val="297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80.099999999999994</c:v>
                </c:pt>
                <c:pt idx="1">
                  <c:v>90.13</c:v>
                </c:pt>
                <c:pt idx="2">
                  <c:v>86.54</c:v>
                </c:pt>
                <c:pt idx="3">
                  <c:v>86.51</c:v>
                </c:pt>
                <c:pt idx="4">
                  <c:v>91.89</c:v>
                </c:pt>
              </c:numCache>
            </c:numRef>
          </c:val>
          <c:extLst>
            <c:ext xmlns:c16="http://schemas.microsoft.com/office/drawing/2014/chart" uri="{C3380CC4-5D6E-409C-BE32-E72D297353CC}">
              <c16:uniqueId val="{00000000-0BED-4BB2-A7F2-E8A08C5D02FC}"/>
            </c:ext>
          </c:extLst>
        </c:ser>
        <c:dLbls>
          <c:showLegendKey val="0"/>
          <c:showVal val="0"/>
          <c:showCatName val="0"/>
          <c:showSerName val="0"/>
          <c:showPercent val="0"/>
          <c:showBubbleSize val="0"/>
        </c:dLbls>
        <c:gapWidth val="150"/>
        <c:axId val="29741824"/>
        <c:axId val="297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88.39</c:v>
                </c:pt>
                <c:pt idx="1">
                  <c:v>85.64</c:v>
                </c:pt>
                <c:pt idx="2">
                  <c:v>94.3</c:v>
                </c:pt>
                <c:pt idx="3">
                  <c:v>95.76</c:v>
                </c:pt>
                <c:pt idx="4">
                  <c:v>100.74</c:v>
                </c:pt>
              </c:numCache>
            </c:numRef>
          </c:val>
          <c:smooth val="0"/>
          <c:extLst>
            <c:ext xmlns:c16="http://schemas.microsoft.com/office/drawing/2014/chart" uri="{C3380CC4-5D6E-409C-BE32-E72D297353CC}">
              <c16:uniqueId val="{00000001-0BED-4BB2-A7F2-E8A08C5D02FC}"/>
            </c:ext>
          </c:extLst>
        </c:ser>
        <c:dLbls>
          <c:showLegendKey val="0"/>
          <c:showVal val="0"/>
          <c:showCatName val="0"/>
          <c:showSerName val="0"/>
          <c:showPercent val="0"/>
          <c:showBubbleSize val="0"/>
        </c:dLbls>
        <c:marker val="1"/>
        <c:smooth val="0"/>
        <c:axId val="29741824"/>
        <c:axId val="29743744"/>
      </c:lineChart>
      <c:dateAx>
        <c:axId val="29741824"/>
        <c:scaling>
          <c:orientation val="minMax"/>
        </c:scaling>
        <c:delete val="1"/>
        <c:axPos val="b"/>
        <c:numFmt formatCode="ge" sourceLinked="1"/>
        <c:majorTickMark val="none"/>
        <c:minorTickMark val="none"/>
        <c:tickLblPos val="none"/>
        <c:crossAx val="29743744"/>
        <c:crosses val="autoZero"/>
        <c:auto val="1"/>
        <c:lblOffset val="100"/>
        <c:baseTimeUnit val="years"/>
      </c:dateAx>
      <c:valAx>
        <c:axId val="297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180.36</c:v>
                </c:pt>
                <c:pt idx="1">
                  <c:v>169.1</c:v>
                </c:pt>
                <c:pt idx="2">
                  <c:v>176.2</c:v>
                </c:pt>
                <c:pt idx="3">
                  <c:v>175.79</c:v>
                </c:pt>
                <c:pt idx="4">
                  <c:v>168.55</c:v>
                </c:pt>
              </c:numCache>
            </c:numRef>
          </c:val>
          <c:extLst>
            <c:ext xmlns:c16="http://schemas.microsoft.com/office/drawing/2014/chart" uri="{C3380CC4-5D6E-409C-BE32-E72D297353CC}">
              <c16:uniqueId val="{00000000-AE96-4698-AD6F-B48DC5025EF8}"/>
            </c:ext>
          </c:extLst>
        </c:ser>
        <c:dLbls>
          <c:showLegendKey val="0"/>
          <c:showVal val="0"/>
          <c:showCatName val="0"/>
          <c:showSerName val="0"/>
          <c:showPercent val="0"/>
          <c:showBubbleSize val="0"/>
        </c:dLbls>
        <c:gapWidth val="150"/>
        <c:axId val="29897856"/>
        <c:axId val="298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128.96</c:v>
                </c:pt>
                <c:pt idx="1">
                  <c:v>133</c:v>
                </c:pt>
                <c:pt idx="2">
                  <c:v>120.18</c:v>
                </c:pt>
                <c:pt idx="3">
                  <c:v>119</c:v>
                </c:pt>
                <c:pt idx="4">
                  <c:v>112.75</c:v>
                </c:pt>
              </c:numCache>
            </c:numRef>
          </c:val>
          <c:smooth val="0"/>
          <c:extLst>
            <c:ext xmlns:c16="http://schemas.microsoft.com/office/drawing/2014/chart" uri="{C3380CC4-5D6E-409C-BE32-E72D297353CC}">
              <c16:uniqueId val="{00000001-AE96-4698-AD6F-B48DC5025EF8}"/>
            </c:ext>
          </c:extLst>
        </c:ser>
        <c:dLbls>
          <c:showLegendKey val="0"/>
          <c:showVal val="0"/>
          <c:showCatName val="0"/>
          <c:showSerName val="0"/>
          <c:showPercent val="0"/>
          <c:showBubbleSize val="0"/>
        </c:dLbls>
        <c:marker val="1"/>
        <c:smooth val="0"/>
        <c:axId val="29897856"/>
        <c:axId val="29899776"/>
      </c:lineChart>
      <c:dateAx>
        <c:axId val="29897856"/>
        <c:scaling>
          <c:orientation val="minMax"/>
        </c:scaling>
        <c:delete val="1"/>
        <c:axPos val="b"/>
        <c:numFmt formatCode="ge" sourceLinked="1"/>
        <c:majorTickMark val="none"/>
        <c:minorTickMark val="none"/>
        <c:tickLblPos val="none"/>
        <c:crossAx val="29899776"/>
        <c:crosses val="autoZero"/>
        <c:auto val="1"/>
        <c:lblOffset val="100"/>
        <c:baseTimeUnit val="years"/>
      </c:dateAx>
      <c:valAx>
        <c:axId val="298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1" width="4.5" customWidth="1"/>
    <col min="82"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習志野市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6">
        <f>データ!S6</f>
        <v>172632</v>
      </c>
      <c r="AM8" s="66"/>
      <c r="AN8" s="66"/>
      <c r="AO8" s="66"/>
      <c r="AP8" s="66"/>
      <c r="AQ8" s="66"/>
      <c r="AR8" s="66"/>
      <c r="AS8" s="66"/>
      <c r="AT8" s="65">
        <f>データ!T6</f>
        <v>20.97</v>
      </c>
      <c r="AU8" s="65"/>
      <c r="AV8" s="65"/>
      <c r="AW8" s="65"/>
      <c r="AX8" s="65"/>
      <c r="AY8" s="65"/>
      <c r="AZ8" s="65"/>
      <c r="BA8" s="65"/>
      <c r="BB8" s="65">
        <f>データ!U6</f>
        <v>8232.33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94.83</v>
      </c>
      <c r="Q10" s="65"/>
      <c r="R10" s="65"/>
      <c r="S10" s="65"/>
      <c r="T10" s="65"/>
      <c r="U10" s="65"/>
      <c r="V10" s="65"/>
      <c r="W10" s="65">
        <f>データ!Q6</f>
        <v>73.45</v>
      </c>
      <c r="X10" s="65"/>
      <c r="Y10" s="65"/>
      <c r="Z10" s="65"/>
      <c r="AA10" s="65"/>
      <c r="AB10" s="65"/>
      <c r="AC10" s="65"/>
      <c r="AD10" s="66">
        <f>データ!R6</f>
        <v>2072</v>
      </c>
      <c r="AE10" s="66"/>
      <c r="AF10" s="66"/>
      <c r="AG10" s="66"/>
      <c r="AH10" s="66"/>
      <c r="AI10" s="66"/>
      <c r="AJ10" s="66"/>
      <c r="AK10" s="2"/>
      <c r="AL10" s="66">
        <f>データ!V6</f>
        <v>163561</v>
      </c>
      <c r="AM10" s="66"/>
      <c r="AN10" s="66"/>
      <c r="AO10" s="66"/>
      <c r="AP10" s="66"/>
      <c r="AQ10" s="66"/>
      <c r="AR10" s="66"/>
      <c r="AS10" s="66"/>
      <c r="AT10" s="65">
        <f>データ!W6</f>
        <v>15.18</v>
      </c>
      <c r="AU10" s="65"/>
      <c r="AV10" s="65"/>
      <c r="AW10" s="65"/>
      <c r="AX10" s="65"/>
      <c r="AY10" s="65"/>
      <c r="AZ10" s="65"/>
      <c r="BA10" s="65"/>
      <c r="BB10" s="65">
        <f>データ!X6</f>
        <v>10774.77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GETUwuYyA2PPONNq9SIgwlgHKY2tCpv7N9BQaPO1NMO6lT8dL6l7ZMQBHyoa19SlWdjz9nGZeyj9w8Y+URxz5w==" saltValue="PGLDjazUyDXv4d6zqDxG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122165</v>
      </c>
      <c r="D6" s="32">
        <f t="shared" si="3"/>
        <v>47</v>
      </c>
      <c r="E6" s="32">
        <f t="shared" si="3"/>
        <v>17</v>
      </c>
      <c r="F6" s="32">
        <f t="shared" si="3"/>
        <v>1</v>
      </c>
      <c r="G6" s="32">
        <f t="shared" si="3"/>
        <v>0</v>
      </c>
      <c r="H6" s="32" t="str">
        <f t="shared" si="3"/>
        <v>千葉県　習志野市</v>
      </c>
      <c r="I6" s="32" t="str">
        <f t="shared" si="3"/>
        <v>法非適用</v>
      </c>
      <c r="J6" s="32" t="str">
        <f t="shared" si="3"/>
        <v>下水道事業</v>
      </c>
      <c r="K6" s="32" t="str">
        <f t="shared" si="3"/>
        <v>公共下水道</v>
      </c>
      <c r="L6" s="32" t="str">
        <f t="shared" si="3"/>
        <v>Aa</v>
      </c>
      <c r="M6" s="32" t="str">
        <f t="shared" si="3"/>
        <v>非設置</v>
      </c>
      <c r="N6" s="33" t="str">
        <f t="shared" si="3"/>
        <v>-</v>
      </c>
      <c r="O6" s="33" t="str">
        <f t="shared" si="3"/>
        <v>該当数値なし</v>
      </c>
      <c r="P6" s="33">
        <f t="shared" si="3"/>
        <v>94.83</v>
      </c>
      <c r="Q6" s="33">
        <f t="shared" si="3"/>
        <v>73.45</v>
      </c>
      <c r="R6" s="33">
        <f t="shared" si="3"/>
        <v>2072</v>
      </c>
      <c r="S6" s="33">
        <f t="shared" si="3"/>
        <v>172632</v>
      </c>
      <c r="T6" s="33">
        <f t="shared" si="3"/>
        <v>20.97</v>
      </c>
      <c r="U6" s="33">
        <f t="shared" si="3"/>
        <v>8232.33</v>
      </c>
      <c r="V6" s="33">
        <f t="shared" si="3"/>
        <v>163561</v>
      </c>
      <c r="W6" s="33">
        <f t="shared" si="3"/>
        <v>15.18</v>
      </c>
      <c r="X6" s="33">
        <f t="shared" si="3"/>
        <v>10774.77</v>
      </c>
      <c r="Y6" s="34">
        <f>IF(Y7="",NA(),Y7)</f>
        <v>74.95</v>
      </c>
      <c r="Z6" s="34">
        <f t="shared" ref="Z6:AH6" si="4">IF(Z7="",NA(),Z7)</f>
        <v>93.27</v>
      </c>
      <c r="AA6" s="34">
        <f t="shared" si="4"/>
        <v>70.28</v>
      </c>
      <c r="AB6" s="34">
        <f t="shared" si="4"/>
        <v>68.64</v>
      </c>
      <c r="AC6" s="34">
        <f t="shared" si="4"/>
        <v>74.930000000000007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746.34</v>
      </c>
      <c r="BG6" s="34">
        <f t="shared" ref="BG6:BO6" si="7">IF(BG7="",NA(),BG7)</f>
        <v>663.66</v>
      </c>
      <c r="BH6" s="34">
        <f t="shared" si="7"/>
        <v>623.4</v>
      </c>
      <c r="BI6" s="34">
        <f t="shared" si="7"/>
        <v>589.99</v>
      </c>
      <c r="BJ6" s="34">
        <f t="shared" si="7"/>
        <v>475.35</v>
      </c>
      <c r="BK6" s="34">
        <f t="shared" si="7"/>
        <v>685.64</v>
      </c>
      <c r="BL6" s="34">
        <f t="shared" si="7"/>
        <v>665.11</v>
      </c>
      <c r="BM6" s="34">
        <f t="shared" si="7"/>
        <v>642.57000000000005</v>
      </c>
      <c r="BN6" s="34">
        <f t="shared" si="7"/>
        <v>599.92999999999995</v>
      </c>
      <c r="BO6" s="34">
        <f t="shared" si="7"/>
        <v>573.73</v>
      </c>
      <c r="BP6" s="33" t="str">
        <f>IF(BP7="","",IF(BP7="-","【-】","【"&amp;SUBSTITUTE(TEXT(BP7,"#,##0.00"),"-","△")&amp;"】"))</f>
        <v>【707.33】</v>
      </c>
      <c r="BQ6" s="34">
        <f>IF(BQ7="",NA(),BQ7)</f>
        <v>80.099999999999994</v>
      </c>
      <c r="BR6" s="34">
        <f t="shared" ref="BR6:BZ6" si="8">IF(BR7="",NA(),BR7)</f>
        <v>90.13</v>
      </c>
      <c r="BS6" s="34">
        <f t="shared" si="8"/>
        <v>86.54</v>
      </c>
      <c r="BT6" s="34">
        <f t="shared" si="8"/>
        <v>86.51</v>
      </c>
      <c r="BU6" s="34">
        <f t="shared" si="8"/>
        <v>91.89</v>
      </c>
      <c r="BV6" s="34">
        <f t="shared" si="8"/>
        <v>88.39</v>
      </c>
      <c r="BW6" s="34">
        <f t="shared" si="8"/>
        <v>85.64</v>
      </c>
      <c r="BX6" s="34">
        <f t="shared" si="8"/>
        <v>94.3</v>
      </c>
      <c r="BY6" s="34">
        <f t="shared" si="8"/>
        <v>95.76</v>
      </c>
      <c r="BZ6" s="34">
        <f t="shared" si="8"/>
        <v>100.74</v>
      </c>
      <c r="CA6" s="33" t="str">
        <f>IF(CA7="","",IF(CA7="-","【-】","【"&amp;SUBSTITUTE(TEXT(CA7,"#,##0.00"),"-","△")&amp;"】"))</f>
        <v>【101.26】</v>
      </c>
      <c r="CB6" s="34">
        <f>IF(CB7="",NA(),CB7)</f>
        <v>180.36</v>
      </c>
      <c r="CC6" s="34">
        <f t="shared" ref="CC6:CK6" si="9">IF(CC7="",NA(),CC7)</f>
        <v>169.1</v>
      </c>
      <c r="CD6" s="34">
        <f t="shared" si="9"/>
        <v>176.2</v>
      </c>
      <c r="CE6" s="34">
        <f t="shared" si="9"/>
        <v>175.79</v>
      </c>
      <c r="CF6" s="34">
        <f t="shared" si="9"/>
        <v>168.55</v>
      </c>
      <c r="CG6" s="34">
        <f t="shared" si="9"/>
        <v>128.96</v>
      </c>
      <c r="CH6" s="34">
        <f t="shared" si="9"/>
        <v>133</v>
      </c>
      <c r="CI6" s="34">
        <f t="shared" si="9"/>
        <v>120.18</v>
      </c>
      <c r="CJ6" s="34">
        <f t="shared" si="9"/>
        <v>119</v>
      </c>
      <c r="CK6" s="34">
        <f t="shared" si="9"/>
        <v>112.75</v>
      </c>
      <c r="CL6" s="33" t="str">
        <f>IF(CL7="","",IF(CL7="-","【-】","【"&amp;SUBSTITUTE(TEXT(CL7,"#,##0.00"),"-","△")&amp;"】"))</f>
        <v>【136.39】</v>
      </c>
      <c r="CM6" s="34">
        <f>IF(CM7="",NA(),CM7)</f>
        <v>91.25</v>
      </c>
      <c r="CN6" s="34">
        <f t="shared" ref="CN6:CV6" si="10">IF(CN7="",NA(),CN7)</f>
        <v>194.64</v>
      </c>
      <c r="CO6" s="34">
        <f t="shared" si="10"/>
        <v>205.52</v>
      </c>
      <c r="CP6" s="34">
        <f t="shared" si="10"/>
        <v>208.27</v>
      </c>
      <c r="CQ6" s="34">
        <f t="shared" si="10"/>
        <v>204.16</v>
      </c>
      <c r="CR6" s="34">
        <f t="shared" si="10"/>
        <v>67.61</v>
      </c>
      <c r="CS6" s="34">
        <f t="shared" si="10"/>
        <v>64.81</v>
      </c>
      <c r="CT6" s="34">
        <f t="shared" si="10"/>
        <v>64.81</v>
      </c>
      <c r="CU6" s="34">
        <f t="shared" si="10"/>
        <v>64.66</v>
      </c>
      <c r="CV6" s="34">
        <f t="shared" si="10"/>
        <v>64.650000000000006</v>
      </c>
      <c r="CW6" s="33" t="str">
        <f>IF(CW7="","",IF(CW7="-","【-】","【"&amp;SUBSTITUTE(TEXT(CW7,"#,##0.00"),"-","△")&amp;"】"))</f>
        <v>【60.13】</v>
      </c>
      <c r="CX6" s="34">
        <f>IF(CX7="",NA(),CX7)</f>
        <v>96.94</v>
      </c>
      <c r="CY6" s="34">
        <f t="shared" ref="CY6:DG6" si="11">IF(CY7="",NA(),CY7)</f>
        <v>96.64</v>
      </c>
      <c r="CZ6" s="34">
        <f t="shared" si="11"/>
        <v>96.86</v>
      </c>
      <c r="DA6" s="34">
        <f t="shared" si="11"/>
        <v>96.94</v>
      </c>
      <c r="DB6" s="34">
        <f t="shared" si="11"/>
        <v>96.99</v>
      </c>
      <c r="DC6" s="34">
        <f t="shared" si="11"/>
        <v>96.64</v>
      </c>
      <c r="DD6" s="34">
        <f t="shared" si="11"/>
        <v>96.76</v>
      </c>
      <c r="DE6" s="34">
        <f t="shared" si="11"/>
        <v>96.89</v>
      </c>
      <c r="DF6" s="34">
        <f t="shared" si="11"/>
        <v>97.08</v>
      </c>
      <c r="DG6" s="34">
        <f t="shared" si="11"/>
        <v>97.4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0.01</v>
      </c>
      <c r="EH6" s="33">
        <f t="shared" si="14"/>
        <v>0</v>
      </c>
      <c r="EI6" s="34">
        <f t="shared" si="14"/>
        <v>0.12</v>
      </c>
      <c r="EJ6" s="34">
        <f t="shared" si="14"/>
        <v>0.11</v>
      </c>
      <c r="EK6" s="34">
        <f t="shared" si="14"/>
        <v>0.22</v>
      </c>
      <c r="EL6" s="34">
        <f t="shared" si="14"/>
        <v>0.13</v>
      </c>
      <c r="EM6" s="34">
        <f t="shared" si="14"/>
        <v>0.16</v>
      </c>
      <c r="EN6" s="34">
        <f t="shared" si="14"/>
        <v>0.16</v>
      </c>
      <c r="EO6" s="33" t="str">
        <f>IF(EO7="","",IF(EO7="-","【-】","【"&amp;SUBSTITUTE(TEXT(EO7,"#,##0.00"),"-","△")&amp;"】"))</f>
        <v>【0.23】</v>
      </c>
    </row>
    <row r="7" spans="1:145" s="35" customFormat="1" x14ac:dyDescent="0.15">
      <c r="A7" s="27"/>
      <c r="B7" s="36">
        <v>2017</v>
      </c>
      <c r="C7" s="36">
        <v>122165</v>
      </c>
      <c r="D7" s="36">
        <v>47</v>
      </c>
      <c r="E7" s="36">
        <v>17</v>
      </c>
      <c r="F7" s="36">
        <v>1</v>
      </c>
      <c r="G7" s="36">
        <v>0</v>
      </c>
      <c r="H7" s="36" t="s">
        <v>111</v>
      </c>
      <c r="I7" s="36" t="s">
        <v>112</v>
      </c>
      <c r="J7" s="36" t="s">
        <v>113</v>
      </c>
      <c r="K7" s="36" t="s">
        <v>114</v>
      </c>
      <c r="L7" s="36" t="s">
        <v>115</v>
      </c>
      <c r="M7" s="36" t="s">
        <v>116</v>
      </c>
      <c r="N7" s="37" t="s">
        <v>117</v>
      </c>
      <c r="O7" s="37" t="s">
        <v>118</v>
      </c>
      <c r="P7" s="37">
        <v>94.83</v>
      </c>
      <c r="Q7" s="37">
        <v>73.45</v>
      </c>
      <c r="R7" s="37">
        <v>2072</v>
      </c>
      <c r="S7" s="37">
        <v>172632</v>
      </c>
      <c r="T7" s="37">
        <v>20.97</v>
      </c>
      <c r="U7" s="37">
        <v>8232.33</v>
      </c>
      <c r="V7" s="37">
        <v>163561</v>
      </c>
      <c r="W7" s="37">
        <v>15.18</v>
      </c>
      <c r="X7" s="37">
        <v>10774.77</v>
      </c>
      <c r="Y7" s="37">
        <v>74.95</v>
      </c>
      <c r="Z7" s="37">
        <v>93.27</v>
      </c>
      <c r="AA7" s="37">
        <v>70.28</v>
      </c>
      <c r="AB7" s="37">
        <v>68.64</v>
      </c>
      <c r="AC7" s="37">
        <v>74.930000000000007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746.34</v>
      </c>
      <c r="BG7" s="37">
        <v>663.66</v>
      </c>
      <c r="BH7" s="37">
        <v>623.4</v>
      </c>
      <c r="BI7" s="37">
        <v>589.99</v>
      </c>
      <c r="BJ7" s="37">
        <v>475.35</v>
      </c>
      <c r="BK7" s="37">
        <v>685.64</v>
      </c>
      <c r="BL7" s="37">
        <v>665.11</v>
      </c>
      <c r="BM7" s="37">
        <v>642.57000000000005</v>
      </c>
      <c r="BN7" s="37">
        <v>599.92999999999995</v>
      </c>
      <c r="BO7" s="37">
        <v>573.73</v>
      </c>
      <c r="BP7" s="37">
        <v>707.33</v>
      </c>
      <c r="BQ7" s="37">
        <v>80.099999999999994</v>
      </c>
      <c r="BR7" s="37">
        <v>90.13</v>
      </c>
      <c r="BS7" s="37">
        <v>86.54</v>
      </c>
      <c r="BT7" s="37">
        <v>86.51</v>
      </c>
      <c r="BU7" s="37">
        <v>91.89</v>
      </c>
      <c r="BV7" s="37">
        <v>88.39</v>
      </c>
      <c r="BW7" s="37">
        <v>85.64</v>
      </c>
      <c r="BX7" s="37">
        <v>94.3</v>
      </c>
      <c r="BY7" s="37">
        <v>95.76</v>
      </c>
      <c r="BZ7" s="37">
        <v>100.74</v>
      </c>
      <c r="CA7" s="37">
        <v>101.26</v>
      </c>
      <c r="CB7" s="37">
        <v>180.36</v>
      </c>
      <c r="CC7" s="37">
        <v>169.1</v>
      </c>
      <c r="CD7" s="37">
        <v>176.2</v>
      </c>
      <c r="CE7" s="37">
        <v>175.79</v>
      </c>
      <c r="CF7" s="37">
        <v>168.55</v>
      </c>
      <c r="CG7" s="37">
        <v>128.96</v>
      </c>
      <c r="CH7" s="37">
        <v>133</v>
      </c>
      <c r="CI7" s="37">
        <v>120.18</v>
      </c>
      <c r="CJ7" s="37">
        <v>119</v>
      </c>
      <c r="CK7" s="37">
        <v>112.75</v>
      </c>
      <c r="CL7" s="37">
        <v>136.38999999999999</v>
      </c>
      <c r="CM7" s="37">
        <v>91.25</v>
      </c>
      <c r="CN7" s="37">
        <v>194.64</v>
      </c>
      <c r="CO7" s="37">
        <v>205.52</v>
      </c>
      <c r="CP7" s="37">
        <v>208.27</v>
      </c>
      <c r="CQ7" s="37">
        <v>204.16</v>
      </c>
      <c r="CR7" s="37">
        <v>67.61</v>
      </c>
      <c r="CS7" s="37">
        <v>64.81</v>
      </c>
      <c r="CT7" s="37">
        <v>64.81</v>
      </c>
      <c r="CU7" s="37">
        <v>64.66</v>
      </c>
      <c r="CV7" s="37">
        <v>64.650000000000006</v>
      </c>
      <c r="CW7" s="37">
        <v>60.13</v>
      </c>
      <c r="CX7" s="37">
        <v>96.94</v>
      </c>
      <c r="CY7" s="37">
        <v>96.64</v>
      </c>
      <c r="CZ7" s="37">
        <v>96.86</v>
      </c>
      <c r="DA7" s="37">
        <v>96.94</v>
      </c>
      <c r="DB7" s="37">
        <v>96.99</v>
      </c>
      <c r="DC7" s="37">
        <v>96.64</v>
      </c>
      <c r="DD7" s="37">
        <v>96.76</v>
      </c>
      <c r="DE7" s="37">
        <v>96.89</v>
      </c>
      <c r="DF7" s="37">
        <v>97.08</v>
      </c>
      <c r="DG7" s="37">
        <v>97.4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0.01</v>
      </c>
      <c r="EH7" s="37">
        <v>0</v>
      </c>
      <c r="EI7" s="37">
        <v>0.12</v>
      </c>
      <c r="EJ7" s="37">
        <v>0.11</v>
      </c>
      <c r="EK7" s="37">
        <v>0.22</v>
      </c>
      <c r="EL7" s="37">
        <v>0.13</v>
      </c>
      <c r="EM7" s="37">
        <v>0.16</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2019-01-29T01:52:07Z</cp:lastPrinted>
  <dcterms:created xsi:type="dcterms:W3CDTF">2018-12-03T09:02:11Z</dcterms:created>
  <dcterms:modified xsi:type="dcterms:W3CDTF">2019-02-21T03:02:22Z</dcterms:modified>
  <cp:category/>
</cp:coreProperties>
</file>