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ygwHYoJcyHj7r42u1tUM2kq2xdJ0bUIHLx+6D1sn8rKKl4ilnAUwb3Mos5hCv3B3U1+6BuhmGvAv36rF2E0iKw==" workbookSaltValue="1TqSOH9OJ5WH/7LZEfS7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<sst xmlns="http://schemas.openxmlformats.org/spreadsheetml/2006/main" count="232" uniqueCount="120">
  <si>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</si>
  <si>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</si>
  <si>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</si>
  <si>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</si>
  <si>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</si>
  <si>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</si>
  <si>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</si>
  <si>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</si>
  <si>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</si>
  <si>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</si>
  <si>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</si>
  <si>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</si>
  <si>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</si>
  <si>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</si>
  <si>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</si>
  <si>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</si>
  <si>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</si>
  <si>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</si>
  <si>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</si>
  <si>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</si>
  <si>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</si>
  <si>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</si>
  <si>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</si>
  <si>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</si>
  <si>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</si>
  <si>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</si>
  <si>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</si>
  <si>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</si>
  <si>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</si>
  <si>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</si>
  <si>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</si>
  <si>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</si>
  <si>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</si>
  <si>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</si>
  <si>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</si>
  <si>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</si>
  <si>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</si>
  <si>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</si>
  <si>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</si>
  <si>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</si>
  <si>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</si>
  <si>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</si>
  <si>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</si>
  <si>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</si>
  <si>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</si>
  <si>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</si>
  <si>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</si>
  <si>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</si>
  <si>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</si>
  <si>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</si>
  <si>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</si>
  <si>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</si>
  <si>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</si>
  <si>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</si>
  <si>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</si>
  <si>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</si>
  <si>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</si>
  <si>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</si>
  <si>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</si>
  <si>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</si>
  <si>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</si>
  <si>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</si>
  <si>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</si>
  <si>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</si>
  <si>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</si>
  <si>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</si>
  <si>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</si>
  <si>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</si>
  <si>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</si>
  <si>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</si>
  <si>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</si>
  <si>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</si>
  <si>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</si>
  <si>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</si>
  <si>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</si>
  <si>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</si>
  <si>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</si>
  <si>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</si>
  <si>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</si>
  <si>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</si>
  <si>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</si>
  <si>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</si>
  <si>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</si>
  <si>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</si>
  <si>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</si>
  <si>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</si>
  <si>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</si>
  <si>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</si>
  <si>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</si>
  <si>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</si>
  <si>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</si>
  <si>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</si>
  <si>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</si>
  <si>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</si>
  <si>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</si>
  <si>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</si>
  <si>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</si>
  <si>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</si>
  <si>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</si>
  <si>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</si>
  <si>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</si>
  <si>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</si>
  <si>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</si>
  <si>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</si>
  <si>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</si>
  <si>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</si>
  <si>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</si>
  <si>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</si>
  <si>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</si>
  <si>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</si>
  <si>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</si>
  <si>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</si>
  <si>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</si>
  <si>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</si>
  <si>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</si>
  <si>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</si>
  <si>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</si>
  <si>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全国平均及び同規模団体平均を上回っており，高い健全性を示しています。また，健全経営を持続するために，得られた利益の全額を，借入金の元金償還と設備投資等資本的支出の財源に充当しています。
 　累積欠損金は，平成37年度までは，給水人口及び給水量も増加見込みであることから，発生しない見込みです。
　流動比率は，建設改良工事の支出増加により現金預金が減少したため前年度から低下したものの，全国平均及び同規模団体を上回る数値となっており，支払い能力の高さを示しています。
 柏市では企業債については元金償還額以内に収まる借入としているため，残高は減少し続けています。また，平成27年度以降は新規の借入を見送ったため，企業債残高はさらに減少しています。一方，給水収益についても，給水人口の伸びに伴い，給水収益が増加したため，財務安定性は高い状況を維持しているといえます。
　料金回収率は，給水原価の上昇にともない前年度より低減しましたが，依然，全国平均及び同規模団体を上回る数字となっています。
　給水原価は，改良工事に伴う除却費の増加等で経常経費が増加し，前年度より上昇したものの，依然，全国平均及び同規模団体を下回る数字となっています。
　柏市は１年を通し，配水量などに大きな変動を受ける要件が少なく，また，適切な施設配置をしているため，施設利用率は高い数値を保っており，過大な設備投資を行っていないことを示しています。
　有収率は，全国平均及び同規模団体を上回る数字であるものの，今後施設及び給水装置の老朽化に伴い漏水が多発することがないよう，長期的計画に基づき更新等していくものです。</t>
    <phoneticPr fontId="4"/>
  </si>
  <si>
    <t>　現時点においては，収益により費用を賄えており，財務安定性は高く，同規模事業体と比較した場合においても健全な経営状況にあるといえます。
　しかし平成37年度をピークに，給水人口及び給水量が減少していく見込みであること，またその中で老朽化した施設の更新や水道管改良工事等が必要となることから，厳しい財政状況となることが予想されます。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t>
    <rPh sb="381" eb="382">
      <t>カラダ</t>
    </rPh>
    <phoneticPr fontId="4"/>
  </si>
  <si>
    <t>　有形固定資産減価償却率は，現時点では全国平均及び同規模事業体に比べて低い数値となっているものの，今後は更新需要が増大していく見通しとなっています。柏市では全国一律の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管路更新率は，全国平均及び同規模団体より高い数値となっています。当市では，アセットマネジメントに基づく管路の更新を計画的におこなっています。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</si>
</sst>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1.51</c:v>
                </c:pt>
                <c:pt idx="1">
                  <c:v>1.63</c:v>
                </c:pt>
                <c:pt idx="2">
                  <c:v>2.48</c:v>
                </c:pt>
                <c:pt idx="3">
                  <c:v>1.24</c:v>
                </c:pt>
                <c:pt idx="4">
                  <c:v>1.31</c:v>
                </c:pt>
              </c:numCache>
            </c:numRef>
          </c:val>
          <c:extLst>
            <c:ext xmlns:c16="http://schemas.microsoft.com/office/drawing/2014/chart" uri="{C3380CC4-5D6E-409C-BE32-E72D297353CC}">
              <c16:uniqueId val="{00000000-C3C5-4298-A6EA-39FC3DE024BF}"/>
            </c:ext>
          </c:extLst>
        </c:ser>
        <c:dLbls>
          <c:showLegendKey val="0"/>
          <c:showVal val="0"/>
          <c:showCatName val="0"/>
          <c:showSerName val="0"/>
          <c:showPercent val="0"/>
          <c:showBubbleSize val="0"/>
        </c:dLbls>
        <c:gapWidth val="150"/>
        <c:axId val="84089088"/>
        <c:axId val="840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C3C5-4298-A6EA-39FC3DE024BF}"/>
            </c:ext>
          </c:extLst>
        </c:ser>
        <c:dLbls>
          <c:showLegendKey val="0"/>
          <c:showVal val="0"/>
          <c:showCatName val="0"/>
          <c:showSerName val="0"/>
          <c:showPercent val="0"/>
          <c:showBubbleSize val="0"/>
        </c:dLbls>
        <c:marker val="1"/>
        <c:smooth val="0"/>
        <c:axId val="84089088"/>
        <c:axId val="84099456"/>
      </c:lineChart>
      <c:dateAx>
        <c:axId val="84089088"/>
        <c:scaling>
          <c:orientation val="minMax"/>
        </c:scaling>
        <c:delete val="1"/>
        <c:axPos val="b"/>
        <c:numFmt formatCode="ge" sourceLinked="1"/>
        <c:majorTickMark val="none"/>
        <c:minorTickMark val="none"/>
        <c:tickLblPos val="none"/>
        <c:crossAx val="84099456"/>
        <c:crosses val="autoZero"/>
        <c:auto val="1"/>
        <c:lblOffset val="100"/>
        <c:baseTimeUnit val="years"/>
      </c:dateAx>
      <c:valAx>
        <c:axId val="840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82.04</c:v>
                </c:pt>
                <c:pt idx="1">
                  <c:v>81.34</c:v>
                </c:pt>
                <c:pt idx="2">
                  <c:v>83.61</c:v>
                </c:pt>
                <c:pt idx="3">
                  <c:v>83.92</c:v>
                </c:pt>
                <c:pt idx="4">
                  <c:v>84.59</c:v>
                </c:pt>
              </c:numCache>
            </c:numRef>
          </c:val>
          <c:extLst>
            <c:ext xmlns:c16="http://schemas.microsoft.com/office/drawing/2014/chart" uri="{C3380CC4-5D6E-409C-BE32-E72D297353CC}">
              <c16:uniqueId val="{00000000-D02B-485B-9F62-1489D241C6B8}"/>
            </c:ext>
          </c:extLst>
        </c:ser>
        <c:dLbls>
          <c:showLegendKey val="0"/>
          <c:showVal val="0"/>
          <c:showCatName val="0"/>
          <c:showSerName val="0"/>
          <c:showPercent val="0"/>
          <c:showBubbleSize val="0"/>
        </c:dLbls>
        <c:gapWidth val="150"/>
        <c:axId val="92850048"/>
        <c:axId val="928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D02B-485B-9F62-1489D241C6B8}"/>
            </c:ext>
          </c:extLst>
        </c:ser>
        <c:dLbls>
          <c:showLegendKey val="0"/>
          <c:showVal val="0"/>
          <c:showCatName val="0"/>
          <c:showSerName val="0"/>
          <c:showPercent val="0"/>
          <c:showBubbleSize val="0"/>
        </c:dLbls>
        <c:marker val="1"/>
        <c:smooth val="0"/>
        <c:axId val="92850048"/>
        <c:axId val="92856320"/>
      </c:lineChart>
      <c:dateAx>
        <c:axId val="92850048"/>
        <c:scaling>
          <c:orientation val="minMax"/>
        </c:scaling>
        <c:delete val="1"/>
        <c:axPos val="b"/>
        <c:numFmt formatCode="ge" sourceLinked="1"/>
        <c:majorTickMark val="none"/>
        <c:minorTickMark val="none"/>
        <c:tickLblPos val="none"/>
        <c:crossAx val="92856320"/>
        <c:crosses val="autoZero"/>
        <c:auto val="1"/>
        <c:lblOffset val="100"/>
        <c:baseTimeUnit val="years"/>
      </c:dateAx>
      <c:valAx>
        <c:axId val="928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92.79</c:v>
                </c:pt>
                <c:pt idx="1">
                  <c:v>92.52</c:v>
                </c:pt>
                <c:pt idx="2">
                  <c:v>93.66</c:v>
                </c:pt>
                <c:pt idx="3">
                  <c:v>93.94</c:v>
                </c:pt>
                <c:pt idx="4">
                  <c:v>94.08</c:v>
                </c:pt>
              </c:numCache>
            </c:numRef>
          </c:val>
          <c:extLst>
            <c:ext xmlns:c16="http://schemas.microsoft.com/office/drawing/2014/chart" uri="{C3380CC4-5D6E-409C-BE32-E72D297353CC}">
              <c16:uniqueId val="{00000000-95FF-484D-AC30-EAD8F8A7F4DA}"/>
            </c:ext>
          </c:extLst>
        </c:ser>
        <c:dLbls>
          <c:showLegendKey val="0"/>
          <c:showVal val="0"/>
          <c:showCatName val="0"/>
          <c:showSerName val="0"/>
          <c:showPercent val="0"/>
          <c:showBubbleSize val="0"/>
        </c:dLbls>
        <c:gapWidth val="150"/>
        <c:axId val="92580096"/>
        <c:axId val="925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95FF-484D-AC30-EAD8F8A7F4DA}"/>
            </c:ext>
          </c:extLst>
        </c:ser>
        <c:dLbls>
          <c:showLegendKey val="0"/>
          <c:showVal val="0"/>
          <c:showCatName val="0"/>
          <c:showSerName val="0"/>
          <c:showPercent val="0"/>
          <c:showBubbleSize val="0"/>
        </c:dLbls>
        <c:marker val="1"/>
        <c:smooth val="0"/>
        <c:axId val="92580096"/>
        <c:axId val="92582272"/>
      </c:lineChart>
      <c:dateAx>
        <c:axId val="92580096"/>
        <c:scaling>
          <c:orientation val="minMax"/>
        </c:scaling>
        <c:delete val="1"/>
        <c:axPos val="b"/>
        <c:numFmt formatCode="ge" sourceLinked="1"/>
        <c:majorTickMark val="none"/>
        <c:minorTickMark val="none"/>
        <c:tickLblPos val="none"/>
        <c:crossAx val="92582272"/>
        <c:crosses val="autoZero"/>
        <c:auto val="1"/>
        <c:lblOffset val="100"/>
        <c:baseTimeUnit val="years"/>
      </c:dateAx>
      <c:valAx>
        <c:axId val="92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118.59</c:v>
                </c:pt>
                <c:pt idx="1">
                  <c:v>129.59</c:v>
                </c:pt>
                <c:pt idx="2">
                  <c:v>133.16999999999999</c:v>
                </c:pt>
                <c:pt idx="3">
                  <c:v>129.49</c:v>
                </c:pt>
                <c:pt idx="4">
                  <c:v>126</c:v>
                </c:pt>
              </c:numCache>
            </c:numRef>
          </c:val>
          <c:extLst>
            <c:ext xmlns:c16="http://schemas.microsoft.com/office/drawing/2014/chart" uri="{C3380CC4-5D6E-409C-BE32-E72D297353CC}">
              <c16:uniqueId val="{00000000-6712-43BA-A06F-CE4D5336C20A}"/>
            </c:ext>
          </c:extLst>
        </c:ser>
        <c:dLbls>
          <c:showLegendKey val="0"/>
          <c:showVal val="0"/>
          <c:showCatName val="0"/>
          <c:showSerName val="0"/>
          <c:showPercent val="0"/>
          <c:showBubbleSize val="0"/>
        </c:dLbls>
        <c:gapWidth val="150"/>
        <c:axId val="84126336"/>
        <c:axId val="841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6712-43BA-A06F-CE4D5336C20A}"/>
            </c:ext>
          </c:extLst>
        </c:ser>
        <c:dLbls>
          <c:showLegendKey val="0"/>
          <c:showVal val="0"/>
          <c:showCatName val="0"/>
          <c:showSerName val="0"/>
          <c:showPercent val="0"/>
          <c:showBubbleSize val="0"/>
        </c:dLbls>
        <c:marker val="1"/>
        <c:smooth val="0"/>
        <c:axId val="84126336"/>
        <c:axId val="84136704"/>
      </c:lineChart>
      <c:dateAx>
        <c:axId val="84126336"/>
        <c:scaling>
          <c:orientation val="minMax"/>
        </c:scaling>
        <c:delete val="1"/>
        <c:axPos val="b"/>
        <c:numFmt formatCode="ge" sourceLinked="1"/>
        <c:majorTickMark val="none"/>
        <c:minorTickMark val="none"/>
        <c:tickLblPos val="none"/>
        <c:crossAx val="84136704"/>
        <c:crosses val="autoZero"/>
        <c:auto val="1"/>
        <c:lblOffset val="100"/>
        <c:baseTimeUnit val="years"/>
      </c:dateAx>
      <c:valAx>
        <c:axId val="8413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40.03</c:v>
                </c:pt>
                <c:pt idx="1">
                  <c:v>40.03</c:v>
                </c:pt>
                <c:pt idx="2">
                  <c:v>40.49</c:v>
                </c:pt>
                <c:pt idx="3">
                  <c:v>41.08</c:v>
                </c:pt>
                <c:pt idx="4">
                  <c:v>40.58</c:v>
                </c:pt>
              </c:numCache>
            </c:numRef>
          </c:val>
          <c:extLst>
            <c:ext xmlns:c16="http://schemas.microsoft.com/office/drawing/2014/chart" uri="{C3380CC4-5D6E-409C-BE32-E72D297353CC}">
              <c16:uniqueId val="{00000000-E34D-4437-A7C7-F1C22F5DBFF4}"/>
            </c:ext>
          </c:extLst>
        </c:ser>
        <c:dLbls>
          <c:showLegendKey val="0"/>
          <c:showVal val="0"/>
          <c:showCatName val="0"/>
          <c:showSerName val="0"/>
          <c:showPercent val="0"/>
          <c:showBubbleSize val="0"/>
        </c:dLbls>
        <c:gapWidth val="150"/>
        <c:axId val="86916096"/>
        <c:axId val="8693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E34D-4437-A7C7-F1C22F5DBFF4}"/>
            </c:ext>
          </c:extLst>
        </c:ser>
        <c:dLbls>
          <c:showLegendKey val="0"/>
          <c:showVal val="0"/>
          <c:showCatName val="0"/>
          <c:showSerName val="0"/>
          <c:showPercent val="0"/>
          <c:showBubbleSize val="0"/>
        </c:dLbls>
        <c:marker val="1"/>
        <c:smooth val="0"/>
        <c:axId val="86916096"/>
        <c:axId val="86938752"/>
      </c:lineChart>
      <c:dateAx>
        <c:axId val="86916096"/>
        <c:scaling>
          <c:orientation val="minMax"/>
        </c:scaling>
        <c:delete val="1"/>
        <c:axPos val="b"/>
        <c:numFmt formatCode="ge" sourceLinked="1"/>
        <c:majorTickMark val="none"/>
        <c:minorTickMark val="none"/>
        <c:tickLblPos val="none"/>
        <c:crossAx val="86938752"/>
        <c:crosses val="autoZero"/>
        <c:auto val="1"/>
        <c:lblOffset val="100"/>
        <c:baseTimeUnit val="years"/>
      </c:dateAx>
      <c:valAx>
        <c:axId val="869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3.94</c:v>
                </c:pt>
                <c:pt idx="1">
                  <c:v>3.43</c:v>
                </c:pt>
                <c:pt idx="2">
                  <c:v>2.58</c:v>
                </c:pt>
                <c:pt idx="3">
                  <c:v>2.81</c:v>
                </c:pt>
                <c:pt idx="4">
                  <c:v>4.43</c:v>
                </c:pt>
              </c:numCache>
            </c:numRef>
          </c:val>
          <c:extLst>
            <c:ext xmlns:c16="http://schemas.microsoft.com/office/drawing/2014/chart" uri="{C3380CC4-5D6E-409C-BE32-E72D297353CC}">
              <c16:uniqueId val="{00000000-9C7A-4CC8-9982-1CA0BF42D587}"/>
            </c:ext>
          </c:extLst>
        </c:ser>
        <c:dLbls>
          <c:showLegendKey val="0"/>
          <c:showVal val="0"/>
          <c:showCatName val="0"/>
          <c:showSerName val="0"/>
          <c:showPercent val="0"/>
          <c:showBubbleSize val="0"/>
        </c:dLbls>
        <c:gapWidth val="150"/>
        <c:axId val="86965632"/>
        <c:axId val="870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9C7A-4CC8-9982-1CA0BF42D587}"/>
            </c:ext>
          </c:extLst>
        </c:ser>
        <c:dLbls>
          <c:showLegendKey val="0"/>
          <c:showVal val="0"/>
          <c:showCatName val="0"/>
          <c:showSerName val="0"/>
          <c:showPercent val="0"/>
          <c:showBubbleSize val="0"/>
        </c:dLbls>
        <c:marker val="1"/>
        <c:smooth val="0"/>
        <c:axId val="86965632"/>
        <c:axId val="87041536"/>
      </c:lineChart>
      <c:dateAx>
        <c:axId val="86965632"/>
        <c:scaling>
          <c:orientation val="minMax"/>
        </c:scaling>
        <c:delete val="1"/>
        <c:axPos val="b"/>
        <c:numFmt formatCode="ge" sourceLinked="1"/>
        <c:majorTickMark val="none"/>
        <c:minorTickMark val="none"/>
        <c:tickLblPos val="none"/>
        <c:crossAx val="87041536"/>
        <c:crosses val="autoZero"/>
        <c:auto val="1"/>
        <c:lblOffset val="100"/>
        <c:baseTimeUnit val="years"/>
      </c:dateAx>
      <c:valAx>
        <c:axId val="87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9B-4E3B-B93D-ADB2CBAB9C7A}"/>
            </c:ext>
          </c:extLst>
        </c:ser>
        <c:dLbls>
          <c:showLegendKey val="0"/>
          <c:showVal val="0"/>
          <c:showCatName val="0"/>
          <c:showSerName val="0"/>
          <c:showPercent val="0"/>
          <c:showBubbleSize val="0"/>
        </c:dLbls>
        <c:gapWidth val="150"/>
        <c:axId val="87095168"/>
        <c:axId val="870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8C9B-4E3B-B93D-ADB2CBAB9C7A}"/>
            </c:ext>
          </c:extLst>
        </c:ser>
        <c:dLbls>
          <c:showLegendKey val="0"/>
          <c:showVal val="0"/>
          <c:showCatName val="0"/>
          <c:showSerName val="0"/>
          <c:showPercent val="0"/>
          <c:showBubbleSize val="0"/>
        </c:dLbls>
        <c:marker val="1"/>
        <c:smooth val="0"/>
        <c:axId val="87095168"/>
        <c:axId val="87097344"/>
      </c:lineChart>
      <c:dateAx>
        <c:axId val="87095168"/>
        <c:scaling>
          <c:orientation val="minMax"/>
        </c:scaling>
        <c:delete val="1"/>
        <c:axPos val="b"/>
        <c:numFmt formatCode="ge" sourceLinked="1"/>
        <c:majorTickMark val="none"/>
        <c:minorTickMark val="none"/>
        <c:tickLblPos val="none"/>
        <c:crossAx val="87097344"/>
        <c:crosses val="autoZero"/>
        <c:auto val="1"/>
        <c:lblOffset val="100"/>
        <c:baseTimeUnit val="years"/>
      </c:dateAx>
      <c:valAx>
        <c:axId val="8709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738.11</c:v>
                </c:pt>
                <c:pt idx="1">
                  <c:v>542.41999999999996</c:v>
                </c:pt>
                <c:pt idx="2">
                  <c:v>554.03</c:v>
                </c:pt>
                <c:pt idx="3">
                  <c:v>703.06</c:v>
                </c:pt>
                <c:pt idx="4">
                  <c:v>621.76</c:v>
                </c:pt>
              </c:numCache>
            </c:numRef>
          </c:val>
          <c:extLst>
            <c:ext xmlns:c16="http://schemas.microsoft.com/office/drawing/2014/chart" uri="{C3380CC4-5D6E-409C-BE32-E72D297353CC}">
              <c16:uniqueId val="{00000000-7C03-4844-9AF0-9CEE12F8D737}"/>
            </c:ext>
          </c:extLst>
        </c:ser>
        <c:dLbls>
          <c:showLegendKey val="0"/>
          <c:showVal val="0"/>
          <c:showCatName val="0"/>
          <c:showSerName val="0"/>
          <c:showPercent val="0"/>
          <c:showBubbleSize val="0"/>
        </c:dLbls>
        <c:gapWidth val="150"/>
        <c:axId val="87124608"/>
        <c:axId val="871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7C03-4844-9AF0-9CEE12F8D737}"/>
            </c:ext>
          </c:extLst>
        </c:ser>
        <c:dLbls>
          <c:showLegendKey val="0"/>
          <c:showVal val="0"/>
          <c:showCatName val="0"/>
          <c:showSerName val="0"/>
          <c:showPercent val="0"/>
          <c:showBubbleSize val="0"/>
        </c:dLbls>
        <c:marker val="1"/>
        <c:smooth val="0"/>
        <c:axId val="87124608"/>
        <c:axId val="87134976"/>
      </c:lineChart>
      <c:dateAx>
        <c:axId val="87124608"/>
        <c:scaling>
          <c:orientation val="minMax"/>
        </c:scaling>
        <c:delete val="1"/>
        <c:axPos val="b"/>
        <c:numFmt formatCode="ge" sourceLinked="1"/>
        <c:majorTickMark val="none"/>
        <c:minorTickMark val="none"/>
        <c:tickLblPos val="none"/>
        <c:crossAx val="87134976"/>
        <c:crosses val="autoZero"/>
        <c:auto val="1"/>
        <c:lblOffset val="100"/>
        <c:baseTimeUnit val="years"/>
      </c:dateAx>
      <c:valAx>
        <c:axId val="871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100.7</c:v>
                </c:pt>
                <c:pt idx="1">
                  <c:v>101.03</c:v>
                </c:pt>
                <c:pt idx="2">
                  <c:v>92.84</c:v>
                </c:pt>
                <c:pt idx="3">
                  <c:v>85.6</c:v>
                </c:pt>
                <c:pt idx="4">
                  <c:v>78.37</c:v>
                </c:pt>
              </c:numCache>
            </c:numRef>
          </c:val>
          <c:extLst>
            <c:ext xmlns:c16="http://schemas.microsoft.com/office/drawing/2014/chart" uri="{C3380CC4-5D6E-409C-BE32-E72D297353CC}">
              <c16:uniqueId val="{00000000-A196-49E3-9016-49A34FFC7D91}"/>
            </c:ext>
          </c:extLst>
        </c:ser>
        <c:dLbls>
          <c:showLegendKey val="0"/>
          <c:showVal val="0"/>
          <c:showCatName val="0"/>
          <c:showSerName val="0"/>
          <c:showPercent val="0"/>
          <c:showBubbleSize val="0"/>
        </c:dLbls>
        <c:gapWidth val="150"/>
        <c:axId val="87177856"/>
        <c:axId val="871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A196-49E3-9016-49A34FFC7D91}"/>
            </c:ext>
          </c:extLst>
        </c:ser>
        <c:dLbls>
          <c:showLegendKey val="0"/>
          <c:showVal val="0"/>
          <c:showCatName val="0"/>
          <c:showSerName val="0"/>
          <c:showPercent val="0"/>
          <c:showBubbleSize val="0"/>
        </c:dLbls>
        <c:marker val="1"/>
        <c:smooth val="0"/>
        <c:axId val="87177856"/>
        <c:axId val="87180032"/>
      </c:lineChart>
      <c:dateAx>
        <c:axId val="87177856"/>
        <c:scaling>
          <c:orientation val="minMax"/>
        </c:scaling>
        <c:delete val="1"/>
        <c:axPos val="b"/>
        <c:numFmt formatCode="ge" sourceLinked="1"/>
        <c:majorTickMark val="none"/>
        <c:minorTickMark val="none"/>
        <c:tickLblPos val="none"/>
        <c:crossAx val="87180032"/>
        <c:crosses val="autoZero"/>
        <c:auto val="1"/>
        <c:lblOffset val="100"/>
        <c:baseTimeUnit val="years"/>
      </c:dateAx>
      <c:valAx>
        <c:axId val="8718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112.18</c:v>
                </c:pt>
                <c:pt idx="1">
                  <c:v>124.42</c:v>
                </c:pt>
                <c:pt idx="2">
                  <c:v>130.15</c:v>
                </c:pt>
                <c:pt idx="3">
                  <c:v>127.27</c:v>
                </c:pt>
                <c:pt idx="4">
                  <c:v>123.32</c:v>
                </c:pt>
              </c:numCache>
            </c:numRef>
          </c:val>
          <c:extLst>
            <c:ext xmlns:c16="http://schemas.microsoft.com/office/drawing/2014/chart" uri="{C3380CC4-5D6E-409C-BE32-E72D297353CC}">
              <c16:uniqueId val="{00000000-A51F-409C-9E13-664CFE2B68CD}"/>
            </c:ext>
          </c:extLst>
        </c:ser>
        <c:dLbls>
          <c:showLegendKey val="0"/>
          <c:showVal val="0"/>
          <c:showCatName val="0"/>
          <c:showSerName val="0"/>
          <c:showPercent val="0"/>
          <c:showBubbleSize val="0"/>
        </c:dLbls>
        <c:gapWidth val="150"/>
        <c:axId val="87188992"/>
        <c:axId val="871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A51F-409C-9E13-664CFE2B68CD}"/>
            </c:ext>
          </c:extLst>
        </c:ser>
        <c:dLbls>
          <c:showLegendKey val="0"/>
          <c:showVal val="0"/>
          <c:showCatName val="0"/>
          <c:showSerName val="0"/>
          <c:showPercent val="0"/>
          <c:showBubbleSize val="0"/>
        </c:dLbls>
        <c:marker val="1"/>
        <c:smooth val="0"/>
        <c:axId val="87188992"/>
        <c:axId val="87190912"/>
      </c:lineChart>
      <c:dateAx>
        <c:axId val="87188992"/>
        <c:scaling>
          <c:orientation val="minMax"/>
        </c:scaling>
        <c:delete val="1"/>
        <c:axPos val="b"/>
        <c:numFmt formatCode="ge" sourceLinked="1"/>
        <c:majorTickMark val="none"/>
        <c:minorTickMark val="none"/>
        <c:tickLblPos val="none"/>
        <c:crossAx val="87190912"/>
        <c:crosses val="autoZero"/>
        <c:auto val="1"/>
        <c:lblOffset val="100"/>
        <c:baseTimeUnit val="years"/>
      </c:dateAx>
      <c:valAx>
        <c:axId val="87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164.12</c:v>
                </c:pt>
                <c:pt idx="1">
                  <c:v>148.22999999999999</c:v>
                </c:pt>
                <c:pt idx="2">
                  <c:v>142.16999999999999</c:v>
                </c:pt>
                <c:pt idx="3">
                  <c:v>145.47</c:v>
                </c:pt>
                <c:pt idx="4">
                  <c:v>149.93</c:v>
                </c:pt>
              </c:numCache>
            </c:numRef>
          </c:val>
          <c:extLst>
            <c:ext xmlns:c16="http://schemas.microsoft.com/office/drawing/2014/chart" uri="{C3380CC4-5D6E-409C-BE32-E72D297353CC}">
              <c16:uniqueId val="{00000000-2110-4F73-AD97-E41799979DD8}"/>
            </c:ext>
          </c:extLst>
        </c:ser>
        <c:dLbls>
          <c:showLegendKey val="0"/>
          <c:showVal val="0"/>
          <c:showCatName val="0"/>
          <c:showSerName val="0"/>
          <c:showPercent val="0"/>
          <c:showBubbleSize val="0"/>
        </c:dLbls>
        <c:gapWidth val="150"/>
        <c:axId val="92804608"/>
        <c:axId val="928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2110-4F73-AD97-E41799979DD8}"/>
            </c:ext>
          </c:extLst>
        </c:ser>
        <c:dLbls>
          <c:showLegendKey val="0"/>
          <c:showVal val="0"/>
          <c:showCatName val="0"/>
          <c:showSerName val="0"/>
          <c:showPercent val="0"/>
          <c:showBubbleSize val="0"/>
        </c:dLbls>
        <c:marker val="1"/>
        <c:smooth val="0"/>
        <c:axId val="92804608"/>
        <c:axId val="92806528"/>
      </c:lineChart>
      <c:dateAx>
        <c:axId val="92804608"/>
        <c:scaling>
          <c:orientation val="minMax"/>
        </c:scaling>
        <c:delete val="1"/>
        <c:axPos val="b"/>
        <c:numFmt formatCode="ge" sourceLinked="1"/>
        <c:majorTickMark val="none"/>
        <c:minorTickMark val="none"/>
        <c:tickLblPos val="none"/>
        <c:crossAx val="92806528"/>
        <c:crosses val="autoZero"/>
        <c:auto val="1"/>
        <c:lblOffset val="100"/>
        <c:baseTimeUnit val="years"/>
      </c:dateAx>
      <c:valAx>
        <c:axId val="92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v>
      </c>
      <c r="AE8" s="58"/>
      <c r="AF8" s="58"/>
      <c r="AG8" s="58"/>
      <c r="AH8" s="58"/>
      <c r="AI8" s="58"/>
      <c r="AJ8" s="58"/>
      <c r="AK8" s="4"/>
      <c r="AL8" s="59">
        <f>データ!$R$6</f>
        <v>416433</v>
      </c>
      <c r="AM8" s="59"/>
      <c r="AN8" s="59"/>
      <c r="AO8" s="59"/>
      <c r="AP8" s="59"/>
      <c r="AQ8" s="59"/>
      <c r="AR8" s="59"/>
      <c r="AS8" s="59"/>
      <c r="AT8" s="50">
        <f>データ!$S$6</f>
        <v>114.74</v>
      </c>
      <c r="AU8" s="51"/>
      <c r="AV8" s="51"/>
      <c r="AW8" s="51"/>
      <c r="AX8" s="51"/>
      <c r="AY8" s="51"/>
      <c r="AZ8" s="51"/>
      <c r="BA8" s="51"/>
      <c r="BB8" s="52">
        <f>データ!$T$6</f>
        <v>3629.36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89.43</v>
      </c>
      <c r="J10" s="51"/>
      <c r="K10" s="51"/>
      <c r="L10" s="51"/>
      <c r="M10" s="51"/>
      <c r="N10" s="51"/>
      <c r="O10" s="62"/>
      <c r="P10" s="52">
        <f>データ!$P$6</f>
        <v>94.43</v>
      </c>
      <c r="Q10" s="52"/>
      <c r="R10" s="52"/>
      <c r="S10" s="52"/>
      <c r="T10" s="52"/>
      <c r="U10" s="52"/>
      <c r="V10" s="52"/>
      <c r="W10" s="59">
        <f>データ!$Q$6</f>
        <v>2224</v>
      </c>
      <c r="X10" s="59"/>
      <c r="Y10" s="59"/>
      <c r="Z10" s="59"/>
      <c r="AA10" s="59"/>
      <c r="AB10" s="59"/>
      <c r="AC10" s="59"/>
      <c r="AD10" s="2"/>
      <c r="AE10" s="2"/>
      <c r="AF10" s="2"/>
      <c r="AG10" s="2"/>
      <c r="AH10" s="4"/>
      <c r="AI10" s="4"/>
      <c r="AJ10" s="4"/>
      <c r="AK10" s="4"/>
      <c r="AL10" s="59">
        <f>データ!$U$6</f>
        <v>398845</v>
      </c>
      <c r="AM10" s="59"/>
      <c r="AN10" s="59"/>
      <c r="AO10" s="59"/>
      <c r="AP10" s="59"/>
      <c r="AQ10" s="59"/>
      <c r="AR10" s="59"/>
      <c r="AS10" s="59"/>
      <c r="AT10" s="50">
        <f>データ!$V$6</f>
        <v>114.74</v>
      </c>
      <c r="AU10" s="51"/>
      <c r="AV10" s="51"/>
      <c r="AW10" s="51"/>
      <c r="AX10" s="51"/>
      <c r="AY10" s="51"/>
      <c r="AZ10" s="51"/>
      <c r="BA10" s="51"/>
      <c r="BB10" s="52">
        <f>データ!$W$6</f>
        <v>3476.08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95GcXbMnatB+Wl1sTCcB2YcD0F40ka6/fkPNBw/Ei+ZJdNFRPOk41GtlBzN52X4GCOHUm+VkWt00rbIXjacsg==" saltValue="yjddFmj21FQXOEm634qF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122173</v>
      </c>
      <c r="D6" s="33">
        <f t="shared" si="3"/>
        <v>46</v>
      </c>
      <c r="E6" s="33">
        <f t="shared" si="3"/>
        <v>1</v>
      </c>
      <c r="F6" s="33">
        <f t="shared" si="3"/>
        <v>0</v>
      </c>
      <c r="G6" s="33">
        <f t="shared" si="3"/>
        <v>1</v>
      </c>
      <c r="H6" s="33" t="str">
        <f t="shared" si="3"/>
        <v>千葉県　柏市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89.43</v>
      </c>
      <c r="P6" s="34">
        <f t="shared" si="3"/>
        <v>94.43</v>
      </c>
      <c r="Q6" s="34">
        <f t="shared" si="3"/>
        <v>2224</v>
      </c>
      <c r="R6" s="34">
        <f t="shared" si="3"/>
        <v>416433</v>
      </c>
      <c r="S6" s="34">
        <f t="shared" si="3"/>
        <v>114.74</v>
      </c>
      <c r="T6" s="34">
        <f t="shared" si="3"/>
        <v>3629.36</v>
      </c>
      <c r="U6" s="34">
        <f t="shared" si="3"/>
        <v>398845</v>
      </c>
      <c r="V6" s="34">
        <f t="shared" si="3"/>
        <v>114.74</v>
      </c>
      <c r="W6" s="34">
        <f t="shared" si="3"/>
        <v>3476.08</v>
      </c>
      <c r="X6" s="35">
        <f>IF(X7="",NA(),X7)</f>
        <v>118.59</v>
      </c>
      <c r="Y6" s="35">
        <f t="shared" ref="Y6:AG6" si="4">IF(Y7="",NA(),Y7)</f>
        <v>129.59</v>
      </c>
      <c r="Z6" s="35">
        <f t="shared" si="4"/>
        <v>133.16999999999999</v>
      </c>
      <c r="AA6" s="35">
        <f t="shared" si="4"/>
        <v>129.49</v>
      </c>
      <c r="AB6" s="35">
        <f t="shared" si="4"/>
        <v>126</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738.11</v>
      </c>
      <c r="AU6" s="35">
        <f t="shared" ref="AU6:BC6" si="6">IF(AU7="",NA(),AU7)</f>
        <v>542.41999999999996</v>
      </c>
      <c r="AV6" s="35">
        <f t="shared" si="6"/>
        <v>554.03</v>
      </c>
      <c r="AW6" s="35">
        <f t="shared" si="6"/>
        <v>703.06</v>
      </c>
      <c r="AX6" s="35">
        <f t="shared" si="6"/>
        <v>621.76</v>
      </c>
      <c r="AY6" s="35">
        <f t="shared" si="6"/>
        <v>473.46</v>
      </c>
      <c r="AZ6" s="35">
        <f t="shared" si="6"/>
        <v>240.81</v>
      </c>
      <c r="BA6" s="35">
        <f t="shared" si="6"/>
        <v>241.71</v>
      </c>
      <c r="BB6" s="35">
        <f t="shared" si="6"/>
        <v>249.08</v>
      </c>
      <c r="BC6" s="35">
        <f t="shared" si="6"/>
        <v>254.05</v>
      </c>
      <c r="BD6" s="34" t="str">
        <f>IF(BD7="","",IF(BD7="-","【-】","【"&amp;SUBSTITUTE(TEXT(BD7,"#,##0.00"),"-","△")&amp;"】"))</f>
        <v>【264.34】</v>
      </c>
      <c r="BE6" s="35">
        <f>IF(BE7="",NA(),BE7)</f>
        <v>100.7</v>
      </c>
      <c r="BF6" s="35">
        <f t="shared" ref="BF6:BN6" si="7">IF(BF7="",NA(),BF7)</f>
        <v>101.03</v>
      </c>
      <c r="BG6" s="35">
        <f t="shared" si="7"/>
        <v>92.84</v>
      </c>
      <c r="BH6" s="35">
        <f t="shared" si="7"/>
        <v>85.6</v>
      </c>
      <c r="BI6" s="35">
        <f t="shared" si="7"/>
        <v>78.37</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112.18</v>
      </c>
      <c r="BQ6" s="35">
        <f t="shared" ref="BQ6:BY6" si="8">IF(BQ7="",NA(),BQ7)</f>
        <v>124.42</v>
      </c>
      <c r="BR6" s="35">
        <f t="shared" si="8"/>
        <v>130.15</v>
      </c>
      <c r="BS6" s="35">
        <f t="shared" si="8"/>
        <v>127.27</v>
      </c>
      <c r="BT6" s="35">
        <f t="shared" si="8"/>
        <v>123.32</v>
      </c>
      <c r="BU6" s="35">
        <f t="shared" si="8"/>
        <v>100.77</v>
      </c>
      <c r="BV6" s="35">
        <f t="shared" si="8"/>
        <v>107.74</v>
      </c>
      <c r="BW6" s="35">
        <f t="shared" si="8"/>
        <v>108.81</v>
      </c>
      <c r="BX6" s="35">
        <f t="shared" si="8"/>
        <v>110.87</v>
      </c>
      <c r="BY6" s="35">
        <f t="shared" si="8"/>
        <v>110.3</v>
      </c>
      <c r="BZ6" s="34" t="str">
        <f>IF(BZ7="","",IF(BZ7="-","【-】","【"&amp;SUBSTITUTE(TEXT(BZ7,"#,##0.00"),"-","△")&amp;"】"))</f>
        <v>【104.36】</v>
      </c>
      <c r="CA6" s="35">
        <f>IF(CA7="",NA(),CA7)</f>
        <v>164.12</v>
      </c>
      <c r="CB6" s="35">
        <f t="shared" ref="CB6:CJ6" si="9">IF(CB7="",NA(),CB7)</f>
        <v>148.22999999999999</v>
      </c>
      <c r="CC6" s="35">
        <f t="shared" si="9"/>
        <v>142.16999999999999</v>
      </c>
      <c r="CD6" s="35">
        <f t="shared" si="9"/>
        <v>145.47</v>
      </c>
      <c r="CE6" s="35">
        <f t="shared" si="9"/>
        <v>149.93</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82.04</v>
      </c>
      <c r="CM6" s="35">
        <f t="shared" ref="CM6:CU6" si="10">IF(CM7="",NA(),CM7)</f>
        <v>81.34</v>
      </c>
      <c r="CN6" s="35">
        <f t="shared" si="10"/>
        <v>83.61</v>
      </c>
      <c r="CO6" s="35">
        <f t="shared" si="10"/>
        <v>83.92</v>
      </c>
      <c r="CP6" s="35">
        <f t="shared" si="10"/>
        <v>84.59</v>
      </c>
      <c r="CQ6" s="35">
        <f t="shared" si="10"/>
        <v>63.91</v>
      </c>
      <c r="CR6" s="35">
        <f t="shared" si="10"/>
        <v>63.25</v>
      </c>
      <c r="CS6" s="35">
        <f t="shared" si="10"/>
        <v>63.03</v>
      </c>
      <c r="CT6" s="35">
        <f t="shared" si="10"/>
        <v>63.18</v>
      </c>
      <c r="CU6" s="35">
        <f t="shared" si="10"/>
        <v>63.54</v>
      </c>
      <c r="CV6" s="34" t="str">
        <f>IF(CV7="","",IF(CV7="-","【-】","【"&amp;SUBSTITUTE(TEXT(CV7,"#,##0.00"),"-","△")&amp;"】"))</f>
        <v>【60.41】</v>
      </c>
      <c r="CW6" s="35">
        <f>IF(CW7="",NA(),CW7)</f>
        <v>92.79</v>
      </c>
      <c r="CX6" s="35">
        <f t="shared" ref="CX6:DF6" si="11">IF(CX7="",NA(),CX7)</f>
        <v>92.52</v>
      </c>
      <c r="CY6" s="35">
        <f t="shared" si="11"/>
        <v>93.66</v>
      </c>
      <c r="CZ6" s="35">
        <f t="shared" si="11"/>
        <v>93.94</v>
      </c>
      <c r="DA6" s="35">
        <f t="shared" si="11"/>
        <v>94.08</v>
      </c>
      <c r="DB6" s="35">
        <f t="shared" si="11"/>
        <v>91.45</v>
      </c>
      <c r="DC6" s="35">
        <f t="shared" si="11"/>
        <v>91.07</v>
      </c>
      <c r="DD6" s="35">
        <f t="shared" si="11"/>
        <v>91.21</v>
      </c>
      <c r="DE6" s="35">
        <f t="shared" si="11"/>
        <v>91.6</v>
      </c>
      <c r="DF6" s="35">
        <f t="shared" si="11"/>
        <v>91.48</v>
      </c>
      <c r="DG6" s="34" t="str">
        <f>IF(DG7="","",IF(DG7="-","【-】","【"&amp;SUBSTITUTE(TEXT(DG7,"#,##0.00"),"-","△")&amp;"】"))</f>
        <v>【89.93】</v>
      </c>
      <c r="DH6" s="35">
        <f>IF(DH7="",NA(),DH7)</f>
        <v>40.03</v>
      </c>
      <c r="DI6" s="35">
        <f t="shared" ref="DI6:DQ6" si="12">IF(DI7="",NA(),DI7)</f>
        <v>40.03</v>
      </c>
      <c r="DJ6" s="35">
        <f t="shared" si="12"/>
        <v>40.49</v>
      </c>
      <c r="DK6" s="35">
        <f t="shared" si="12"/>
        <v>41.08</v>
      </c>
      <c r="DL6" s="35">
        <f t="shared" si="12"/>
        <v>40.58</v>
      </c>
      <c r="DM6" s="35">
        <f t="shared" si="12"/>
        <v>45.38</v>
      </c>
      <c r="DN6" s="35">
        <f t="shared" si="12"/>
        <v>47.7</v>
      </c>
      <c r="DO6" s="35">
        <f t="shared" si="12"/>
        <v>48.41</v>
      </c>
      <c r="DP6" s="35">
        <f t="shared" si="12"/>
        <v>49.1</v>
      </c>
      <c r="DQ6" s="35">
        <f t="shared" si="12"/>
        <v>49.66</v>
      </c>
      <c r="DR6" s="34" t="str">
        <f>IF(DR7="","",IF(DR7="-","【-】","【"&amp;SUBSTITUTE(TEXT(DR7,"#,##0.00"),"-","△")&amp;"】"))</f>
        <v>【48.12】</v>
      </c>
      <c r="DS6" s="35">
        <f>IF(DS7="",NA(),DS7)</f>
        <v>3.94</v>
      </c>
      <c r="DT6" s="35">
        <f t="shared" ref="DT6:EB6" si="13">IF(DT7="",NA(),DT7)</f>
        <v>3.43</v>
      </c>
      <c r="DU6" s="35">
        <f t="shared" si="13"/>
        <v>2.58</v>
      </c>
      <c r="DV6" s="35">
        <f t="shared" si="13"/>
        <v>2.81</v>
      </c>
      <c r="DW6" s="35">
        <f t="shared" si="13"/>
        <v>4.43</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1.51</v>
      </c>
      <c r="EE6" s="35">
        <f t="shared" ref="EE6:EM6" si="14">IF(EE7="",NA(),EE7)</f>
        <v>1.63</v>
      </c>
      <c r="EF6" s="35">
        <f t="shared" si="14"/>
        <v>2.48</v>
      </c>
      <c r="EG6" s="35">
        <f t="shared" si="14"/>
        <v>1.24</v>
      </c>
      <c r="EH6" s="35">
        <f t="shared" si="14"/>
        <v>1.31</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122173</v>
      </c>
      <c r="D7" s="37">
        <v>46</v>
      </c>
      <c r="E7" s="37">
        <v>1</v>
      </c>
      <c r="F7" s="37">
        <v>0</v>
      </c>
      <c r="G7" s="37">
        <v>1</v>
      </c>
      <c r="H7" s="37" t="s">
        <v>105</v>
      </c>
      <c r="I7" s="37" t="s">
        <v>106</v>
      </c>
      <c r="J7" s="37" t="s">
        <v>107</v>
      </c>
      <c r="K7" s="37" t="s">
        <v>108</v>
      </c>
      <c r="L7" s="37" t="s">
        <v>109</v>
      </c>
      <c r="M7" s="37" t="s">
        <v>110</v>
      </c>
      <c r="N7" s="38" t="s">
        <v>111</v>
      </c>
      <c r="O7" s="38">
        <v>89.43</v>
      </c>
      <c r="P7" s="38">
        <v>94.43</v>
      </c>
      <c r="Q7" s="38">
        <v>2224</v>
      </c>
      <c r="R7" s="38">
        <v>416433</v>
      </c>
      <c r="S7" s="38">
        <v>114.74</v>
      </c>
      <c r="T7" s="38">
        <v>3629.36</v>
      </c>
      <c r="U7" s="38">
        <v>398845</v>
      </c>
      <c r="V7" s="38">
        <v>114.74</v>
      </c>
      <c r="W7" s="38">
        <v>3476.08</v>
      </c>
      <c r="X7" s="38">
        <v>118.59</v>
      </c>
      <c r="Y7" s="38">
        <v>129.59</v>
      </c>
      <c r="Z7" s="38">
        <v>133.16999999999999</v>
      </c>
      <c r="AA7" s="38">
        <v>129.49</v>
      </c>
      <c r="AB7" s="38">
        <v>126</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738.11</v>
      </c>
      <c r="AU7" s="38">
        <v>542.41999999999996</v>
      </c>
      <c r="AV7" s="38">
        <v>554.03</v>
      </c>
      <c r="AW7" s="38">
        <v>703.06</v>
      </c>
      <c r="AX7" s="38">
        <v>621.76</v>
      </c>
      <c r="AY7" s="38">
        <v>473.46</v>
      </c>
      <c r="AZ7" s="38">
        <v>240.81</v>
      </c>
      <c r="BA7" s="38">
        <v>241.71</v>
      </c>
      <c r="BB7" s="38">
        <v>249.08</v>
      </c>
      <c r="BC7" s="38">
        <v>254.05</v>
      </c>
      <c r="BD7" s="38">
        <v>264.33999999999997</v>
      </c>
      <c r="BE7" s="38">
        <v>100.7</v>
      </c>
      <c r="BF7" s="38">
        <v>101.03</v>
      </c>
      <c r="BG7" s="38">
        <v>92.84</v>
      </c>
      <c r="BH7" s="38">
        <v>85.6</v>
      </c>
      <c r="BI7" s="38">
        <v>78.37</v>
      </c>
      <c r="BJ7" s="38">
        <v>285.77</v>
      </c>
      <c r="BK7" s="38">
        <v>283.10000000000002</v>
      </c>
      <c r="BL7" s="38">
        <v>274.14</v>
      </c>
      <c r="BM7" s="38">
        <v>266.66000000000003</v>
      </c>
      <c r="BN7" s="38">
        <v>258.63</v>
      </c>
      <c r="BO7" s="38">
        <v>274.27</v>
      </c>
      <c r="BP7" s="38">
        <v>112.18</v>
      </c>
      <c r="BQ7" s="38">
        <v>124.42</v>
      </c>
      <c r="BR7" s="38">
        <v>130.15</v>
      </c>
      <c r="BS7" s="38">
        <v>127.27</v>
      </c>
      <c r="BT7" s="38">
        <v>123.32</v>
      </c>
      <c r="BU7" s="38">
        <v>100.77</v>
      </c>
      <c r="BV7" s="38">
        <v>107.74</v>
      </c>
      <c r="BW7" s="38">
        <v>108.81</v>
      </c>
      <c r="BX7" s="38">
        <v>110.87</v>
      </c>
      <c r="BY7" s="38">
        <v>110.3</v>
      </c>
      <c r="BZ7" s="38">
        <v>104.36</v>
      </c>
      <c r="CA7" s="38">
        <v>164.12</v>
      </c>
      <c r="CB7" s="38">
        <v>148.22999999999999</v>
      </c>
      <c r="CC7" s="38">
        <v>142.16999999999999</v>
      </c>
      <c r="CD7" s="38">
        <v>145.47</v>
      </c>
      <c r="CE7" s="38">
        <v>149.93</v>
      </c>
      <c r="CF7" s="38">
        <v>165.74</v>
      </c>
      <c r="CG7" s="38">
        <v>154.33000000000001</v>
      </c>
      <c r="CH7" s="38">
        <v>152.94999999999999</v>
      </c>
      <c r="CI7" s="38">
        <v>150.54</v>
      </c>
      <c r="CJ7" s="38">
        <v>151.85</v>
      </c>
      <c r="CK7" s="38">
        <v>165.71</v>
      </c>
      <c r="CL7" s="38">
        <v>82.04</v>
      </c>
      <c r="CM7" s="38">
        <v>81.34</v>
      </c>
      <c r="CN7" s="38">
        <v>83.61</v>
      </c>
      <c r="CO7" s="38">
        <v>83.92</v>
      </c>
      <c r="CP7" s="38">
        <v>84.59</v>
      </c>
      <c r="CQ7" s="38">
        <v>63.91</v>
      </c>
      <c r="CR7" s="38">
        <v>63.25</v>
      </c>
      <c r="CS7" s="38">
        <v>63.03</v>
      </c>
      <c r="CT7" s="38">
        <v>63.18</v>
      </c>
      <c r="CU7" s="38">
        <v>63.54</v>
      </c>
      <c r="CV7" s="38">
        <v>60.41</v>
      </c>
      <c r="CW7" s="38">
        <v>92.79</v>
      </c>
      <c r="CX7" s="38">
        <v>92.52</v>
      </c>
      <c r="CY7" s="38">
        <v>93.66</v>
      </c>
      <c r="CZ7" s="38">
        <v>93.94</v>
      </c>
      <c r="DA7" s="38">
        <v>94.08</v>
      </c>
      <c r="DB7" s="38">
        <v>91.45</v>
      </c>
      <c r="DC7" s="38">
        <v>91.07</v>
      </c>
      <c r="DD7" s="38">
        <v>91.21</v>
      </c>
      <c r="DE7" s="38">
        <v>91.6</v>
      </c>
      <c r="DF7" s="38">
        <v>91.48</v>
      </c>
      <c r="DG7" s="38">
        <v>89.93</v>
      </c>
      <c r="DH7" s="38">
        <v>40.03</v>
      </c>
      <c r="DI7" s="38">
        <v>40.03</v>
      </c>
      <c r="DJ7" s="38">
        <v>40.49</v>
      </c>
      <c r="DK7" s="38">
        <v>41.08</v>
      </c>
      <c r="DL7" s="38">
        <v>40.58</v>
      </c>
      <c r="DM7" s="38">
        <v>45.38</v>
      </c>
      <c r="DN7" s="38">
        <v>47.7</v>
      </c>
      <c r="DO7" s="38">
        <v>48.41</v>
      </c>
      <c r="DP7" s="38">
        <v>49.1</v>
      </c>
      <c r="DQ7" s="38">
        <v>49.66</v>
      </c>
      <c r="DR7" s="38">
        <v>48.12</v>
      </c>
      <c r="DS7" s="38">
        <v>3.94</v>
      </c>
      <c r="DT7" s="38">
        <v>3.43</v>
      </c>
      <c r="DU7" s="38">
        <v>2.58</v>
      </c>
      <c r="DV7" s="38">
        <v>2.81</v>
      </c>
      <c r="DW7" s="38">
        <v>4.43</v>
      </c>
      <c r="DX7" s="38">
        <v>13.33</v>
      </c>
      <c r="DY7" s="38">
        <v>14.54</v>
      </c>
      <c r="DZ7" s="38">
        <v>16.16</v>
      </c>
      <c r="EA7" s="38">
        <v>17.420000000000002</v>
      </c>
      <c r="EB7" s="38">
        <v>18.940000000000001</v>
      </c>
      <c r="EC7" s="38">
        <v>15.89</v>
      </c>
      <c r="ED7" s="38">
        <v>1.51</v>
      </c>
      <c r="EE7" s="38">
        <v>1.63</v>
      </c>
      <c r="EF7" s="38">
        <v>2.48</v>
      </c>
      <c r="EG7" s="38">
        <v>1.24</v>
      </c>
      <c r="EH7" s="38">
        <v>1.31</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2019-01-23T06:38:20Z</cp:lastPrinted>
  <dcterms:created xsi:type="dcterms:W3CDTF">2018-12-03T08:29:24Z</dcterms:created>
  <dcterms:modified xsi:type="dcterms:W3CDTF">2019-02-20T07:59:07Z</dcterms:modified>
  <cp:category/>
</cp:coreProperties>
</file>