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VgrD3AQIl4hWid6oFi1eSB4tjP4t36UY3Lm+zR6sa90p/UN4OxVivCBTWyQaBY992ZRsMhvuPgXLgBF5vlLNXg==" workbookSaltValue="jqCwiIqXwrJlIWtvI55B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<sst xmlns="http://schemas.openxmlformats.org/spreadsheetml/2006/main" count="261" uniqueCount="122">
  <si>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</si>
  <si>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</si>
  <si>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</si>
  <si>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</si>
  <si>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</si>
  <si>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</si>
  <si>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</si>
  <si>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</si>
  <si>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</si>
  <si>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</si>
  <si>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</si>
  <si>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</si>
  <si>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</si>
  <si>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</si>
  <si>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</si>
  <si>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</si>
  <si>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</si>
  <si>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</si>
  <si>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</si>
  <si>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</si>
  <si>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</si>
  <si>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</si>
  <si>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</si>
  <si>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</si>
  <si>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</si>
  <si>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</si>
  <si>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</si>
  <si>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</si>
  <si>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</si>
  <si>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</si>
  <si>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</si>
  <si>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</si>
  <si>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</si>
  <si>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</si>
  <si>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</si>
  <si>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</si>
  <si>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</si>
  <si>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</si>
  <si>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</si>
  <si>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</si>
  <si>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</si>
  <si>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</si>
  <si>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</si>
  <si>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</si>
  <si>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</si>
  <si>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</si>
  <si>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</si>
  <si>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</si>
  <si>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</si>
  <si>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</si>
  <si>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</si>
  <si>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</si>
  <si>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</si>
  <si>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</si>
  <si>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</si>
  <si>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</si>
  <si>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</si>
  <si>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</si>
  <si>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</si>
  <si>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</si>
  <si>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</si>
  <si>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</si>
  <si>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</si>
  <si>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</si>
  <si>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</si>
  <si>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</si>
  <si>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</si>
  <si>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</si>
  <si>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</si>
  <si>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</si>
  <si>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</si>
  <si>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</si>
  <si>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</si>
  <si>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</si>
  <si>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</si>
  <si>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</si>
  <si>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</si>
  <si>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</si>
  <si>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</si>
  <si>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</si>
  <si>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</si>
  <si>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</si>
  <si>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</si>
  <si>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</si>
  <si>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</si>
  <si>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</si>
  <si>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</si>
  <si>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</si>
  <si>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</si>
  <si>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</si>
  <si>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</si>
  <si>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</si>
  <si>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</si>
  <si>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</si>
  <si>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</si>
  <si>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</si>
  <si>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</si>
  <si>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</si>
  <si>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</si>
  <si>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</si>
  <si>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</si>
  <si>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</si>
  <si>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</si>
  <si>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</si>
  <si>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</si>
  <si>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</si>
  <si>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</si>
  <si>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</si>
  <si>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</si>
  <si>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</si>
  <si>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</si>
  <si>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</si>
  <si>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</si>
  <si>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</si>
  <si>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</si>
  <si>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</si>
  <si>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</si>
  <si>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</si>
  <si>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</si>
  <si>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当市の場合，経常収支比率及び経費回収率共に，適切なバランスを保っている。
　また，流動比率も１００％を確保し，キャッシュフロー上も良好である。
　しかしながら，汚水処理原価については，上昇傾向にあり，また，全国の平均水準に比べて，高い傾向にある。当市は，下水処理施設を有しておらず，県の流域下水道に接続している。この負担金が，下水道使用料で回収すべき経費の中で大きなウェイトを占めている。
　さらに，管路施設の老朽化に伴い事後保全的維持管理の対応件数増加の影響も，今後小さくないものと考える。
　費用の自然減が見込めない中で，経常経費の更なる圧縮や業務の効率化を目指しつつ，公共インフラとしての下水道を適切に維持管理していけるように必要な費用は確保するというバランスが求められている。</t>
    <rPh sb="1" eb="3">
      <t>トウシ</t>
    </rPh>
    <rPh sb="4" eb="6">
      <t>バアイ</t>
    </rPh>
    <rPh sb="7" eb="9">
      <t>ケイジョウ</t>
    </rPh>
    <rPh sb="9" eb="11">
      <t>シュウシ</t>
    </rPh>
    <rPh sb="11" eb="13">
      <t>ヒリツ</t>
    </rPh>
    <rPh sb="13" eb="14">
      <t>オヨ</t>
    </rPh>
    <rPh sb="15" eb="17">
      <t>ケイヒ</t>
    </rPh>
    <rPh sb="17" eb="19">
      <t>カイシュウ</t>
    </rPh>
    <rPh sb="19" eb="20">
      <t>リツ</t>
    </rPh>
    <rPh sb="20" eb="21">
      <t>トモ</t>
    </rPh>
    <rPh sb="23" eb="25">
      <t>テキセツ</t>
    </rPh>
    <rPh sb="31" eb="32">
      <t>タモ</t>
    </rPh>
    <rPh sb="42" eb="44">
      <t>リュウドウ</t>
    </rPh>
    <rPh sb="44" eb="46">
      <t>ヒリツ</t>
    </rPh>
    <rPh sb="52" eb="54">
      <t>カクホ</t>
    </rPh>
    <rPh sb="64" eb="65">
      <t>ジョウ</t>
    </rPh>
    <rPh sb="66" eb="68">
      <t>リョウコウ</t>
    </rPh>
    <rPh sb="81" eb="82">
      <t>オ</t>
    </rPh>
    <rPh sb="82" eb="83">
      <t>スイ</t>
    </rPh>
    <rPh sb="83" eb="85">
      <t>ショリ</t>
    </rPh>
    <rPh sb="85" eb="87">
      <t>ゲンカ</t>
    </rPh>
    <rPh sb="93" eb="95">
      <t>ジョウショウ</t>
    </rPh>
    <rPh sb="95" eb="97">
      <t>ケイコウ</t>
    </rPh>
    <rPh sb="104" eb="106">
      <t>ゼンコク</t>
    </rPh>
    <rPh sb="107" eb="109">
      <t>ヘイキン</t>
    </rPh>
    <rPh sb="109" eb="111">
      <t>スイジュン</t>
    </rPh>
    <rPh sb="112" eb="113">
      <t>クラ</t>
    </rPh>
    <rPh sb="116" eb="117">
      <t>タカ</t>
    </rPh>
    <rPh sb="118" eb="120">
      <t>ケイコウ</t>
    </rPh>
    <rPh sb="124" eb="126">
      <t>トウシ</t>
    </rPh>
    <rPh sb="128" eb="130">
      <t>ゲスイ</t>
    </rPh>
    <rPh sb="130" eb="132">
      <t>ショリ</t>
    </rPh>
    <rPh sb="132" eb="134">
      <t>シセツ</t>
    </rPh>
    <rPh sb="135" eb="136">
      <t>ユウ</t>
    </rPh>
    <rPh sb="142" eb="143">
      <t>ケン</t>
    </rPh>
    <rPh sb="144" eb="146">
      <t>リュウイキ</t>
    </rPh>
    <rPh sb="146" eb="148">
      <t>ゲスイ</t>
    </rPh>
    <rPh sb="148" eb="149">
      <t>ドウ</t>
    </rPh>
    <rPh sb="150" eb="152">
      <t>セツゾク</t>
    </rPh>
    <rPh sb="159" eb="162">
      <t>フタンキン</t>
    </rPh>
    <rPh sb="164" eb="166">
      <t>ゲスイ</t>
    </rPh>
    <rPh sb="166" eb="167">
      <t>ドウ</t>
    </rPh>
    <rPh sb="167" eb="169">
      <t>シヨウ</t>
    </rPh>
    <rPh sb="169" eb="170">
      <t>リョウ</t>
    </rPh>
    <rPh sb="171" eb="173">
      <t>カイシュウ</t>
    </rPh>
    <rPh sb="176" eb="178">
      <t>ケイヒ</t>
    </rPh>
    <rPh sb="179" eb="180">
      <t>ナカ</t>
    </rPh>
    <rPh sb="181" eb="182">
      <t>オオ</t>
    </rPh>
    <rPh sb="189" eb="190">
      <t>シ</t>
    </rPh>
    <rPh sb="201" eb="203">
      <t>カンロ</t>
    </rPh>
    <rPh sb="203" eb="205">
      <t>シセツ</t>
    </rPh>
    <rPh sb="206" eb="209">
      <t>ロウキュウカ</t>
    </rPh>
    <rPh sb="210" eb="211">
      <t>トモナ</t>
    </rPh>
    <rPh sb="212" eb="214">
      <t>ジゴ</t>
    </rPh>
    <rPh sb="214" eb="217">
      <t>ホゼンテキ</t>
    </rPh>
    <rPh sb="217" eb="219">
      <t>イジ</t>
    </rPh>
    <rPh sb="219" eb="221">
      <t>カンリ</t>
    </rPh>
    <rPh sb="222" eb="224">
      <t>タイオウ</t>
    </rPh>
    <rPh sb="224" eb="226">
      <t>ケンスウ</t>
    </rPh>
    <rPh sb="226" eb="228">
      <t>ゾウカ</t>
    </rPh>
    <rPh sb="229" eb="231">
      <t>エイキョウ</t>
    </rPh>
    <rPh sb="233" eb="235">
      <t>コンゴ</t>
    </rPh>
    <rPh sb="235" eb="236">
      <t>チイ</t>
    </rPh>
    <rPh sb="243" eb="244">
      <t>カンガ</t>
    </rPh>
    <rPh sb="249" eb="251">
      <t>ヒヨウ</t>
    </rPh>
    <rPh sb="252" eb="255">
      <t>シゼンゲン</t>
    </rPh>
    <rPh sb="256" eb="258">
      <t>ミコ</t>
    </rPh>
    <rPh sb="261" eb="262">
      <t>ナカ</t>
    </rPh>
    <rPh sb="264" eb="266">
      <t>ケイジョウ</t>
    </rPh>
    <rPh sb="266" eb="268">
      <t>ケイヒ</t>
    </rPh>
    <rPh sb="269" eb="270">
      <t>サラ</t>
    </rPh>
    <rPh sb="272" eb="274">
      <t>アッシュク</t>
    </rPh>
    <rPh sb="275" eb="277">
      <t>ギョウム</t>
    </rPh>
    <rPh sb="278" eb="280">
      <t>コウリツ</t>
    </rPh>
    <rPh sb="280" eb="281">
      <t>カ</t>
    </rPh>
    <rPh sb="282" eb="284">
      <t>メザ</t>
    </rPh>
    <rPh sb="288" eb="290">
      <t>コウキョウ</t>
    </rPh>
    <rPh sb="298" eb="301">
      <t>ゲスイドウ</t>
    </rPh>
    <rPh sb="302" eb="304">
      <t>テキセツ</t>
    </rPh>
    <rPh sb="305" eb="307">
      <t>イジ</t>
    </rPh>
    <rPh sb="307" eb="309">
      <t>カンリ</t>
    </rPh>
    <rPh sb="317" eb="319">
      <t>ヒツヨウ</t>
    </rPh>
    <rPh sb="320" eb="322">
      <t>ヒヨウ</t>
    </rPh>
    <rPh sb="323" eb="325">
      <t>カクホ</t>
    </rPh>
    <rPh sb="335" eb="336">
      <t>モト</t>
    </rPh>
    <phoneticPr fontId="4"/>
  </si>
  <si>
    <t>　現状の経営健全度は，キャッシュフローの面も含めて概ね良好である。
　しかしながら，老朽化の進行等に伴う維持補修対応，包括的民間委託導入，流域下水道の維持管理負担金の増加等により，経常的経費は大きく増加していく見込である。
　これは，「経費回収率」の悪化や，「企業債残高対事業規模比率」の上昇などにつながる要素である。
　引き続き今後も経営戦略に基づく財政見通しをベースとして，規律ある財政運営に努め，健全経営の継続を目指す。</t>
    <rPh sb="1" eb="3">
      <t>ゲンジョウ</t>
    </rPh>
    <rPh sb="4" eb="6">
      <t>ケイエイ</t>
    </rPh>
    <rPh sb="6" eb="8">
      <t>ケンゼン</t>
    </rPh>
    <rPh sb="8" eb="9">
      <t>ド</t>
    </rPh>
    <rPh sb="20" eb="21">
      <t>メン</t>
    </rPh>
    <rPh sb="22" eb="23">
      <t>フク</t>
    </rPh>
    <rPh sb="25" eb="26">
      <t>オオム</t>
    </rPh>
    <rPh sb="27" eb="29">
      <t>リョウコウ</t>
    </rPh>
    <rPh sb="42" eb="45">
      <t>ロウキュウカ</t>
    </rPh>
    <rPh sb="46" eb="49">
      <t>シンコウトウ</t>
    </rPh>
    <rPh sb="50" eb="51">
      <t>トモナ</t>
    </rPh>
    <rPh sb="52" eb="54">
      <t>イジ</t>
    </rPh>
    <rPh sb="54" eb="56">
      <t>ホシュウ</t>
    </rPh>
    <rPh sb="56" eb="58">
      <t>タイオウ</t>
    </rPh>
    <rPh sb="66" eb="68">
      <t>ドウニュウ</t>
    </rPh>
    <rPh sb="75" eb="77">
      <t>イジ</t>
    </rPh>
    <rPh sb="77" eb="79">
      <t>カンリ</t>
    </rPh>
    <rPh sb="79" eb="82">
      <t>フタンキン</t>
    </rPh>
    <rPh sb="90" eb="93">
      <t>ケイジョウテキ</t>
    </rPh>
    <rPh sb="93" eb="95">
      <t>ケイヒ</t>
    </rPh>
    <rPh sb="96" eb="97">
      <t>オオ</t>
    </rPh>
    <rPh sb="99" eb="101">
      <t>ゾウカ</t>
    </rPh>
    <rPh sb="105" eb="107">
      <t>ミコ</t>
    </rPh>
    <rPh sb="118" eb="120">
      <t>ケイヒ</t>
    </rPh>
    <rPh sb="120" eb="122">
      <t>カイシュウ</t>
    </rPh>
    <rPh sb="122" eb="123">
      <t>リツ</t>
    </rPh>
    <rPh sb="125" eb="127">
      <t>アッカ</t>
    </rPh>
    <rPh sb="130" eb="132">
      <t>キギョウ</t>
    </rPh>
    <rPh sb="132" eb="133">
      <t>サイ</t>
    </rPh>
    <rPh sb="133" eb="135">
      <t>ザンダカ</t>
    </rPh>
    <rPh sb="135" eb="136">
      <t>タイ</t>
    </rPh>
    <rPh sb="136" eb="138">
      <t>ジギョウ</t>
    </rPh>
    <rPh sb="138" eb="140">
      <t>キボ</t>
    </rPh>
    <rPh sb="140" eb="142">
      <t>ヒリツ</t>
    </rPh>
    <rPh sb="144" eb="146">
      <t>ジョウショウ</t>
    </rPh>
    <rPh sb="153" eb="155">
      <t>ヨウソ</t>
    </rPh>
    <rPh sb="165" eb="167">
      <t>コンゴ</t>
    </rPh>
    <rPh sb="168" eb="170">
      <t>ケイエイ</t>
    </rPh>
    <rPh sb="170" eb="172">
      <t>センリャク</t>
    </rPh>
    <rPh sb="173" eb="174">
      <t>モト</t>
    </rPh>
    <rPh sb="176" eb="178">
      <t>ザイセイ</t>
    </rPh>
    <rPh sb="178" eb="180">
      <t>ミトオ</t>
    </rPh>
    <rPh sb="193" eb="195">
      <t>ザイセイ</t>
    </rPh>
    <rPh sb="195" eb="197">
      <t>ウンエイ</t>
    </rPh>
    <rPh sb="198" eb="199">
      <t>ツト</t>
    </rPh>
    <rPh sb="201" eb="203">
      <t>ケンゼン</t>
    </rPh>
    <rPh sb="203" eb="205">
      <t>ケイエイ</t>
    </rPh>
    <rPh sb="206" eb="208">
      <t>ケイゾク</t>
    </rPh>
    <rPh sb="209" eb="211">
      <t>メザ</t>
    </rPh>
    <phoneticPr fontId="4"/>
  </si>
  <si>
    <t>　平成２７年度のストックマネジメント導入により，緊急度等に応じた老朽化対策の優先度順位付けが完了した。
　今後は，ストックマネジメント実施計画に基づき，改築更新時期を分散させ，費用を平準化しつつ，健全な管渠状態を確保していくことを目指す。
　平成２９年度は，老朽管のカメラ調査を実施し，管渠の実態把握を行なった。
　平成３０年度からは，下水道管路施設の包括的民間委託を導入し，民間のノウハウを活用しながら，限られた予算及び職員数の範囲で，予防保全型の維持管理を計画的に行っていく。</t>
    <rPh sb="1" eb="3">
      <t>ヘイセイ</t>
    </rPh>
    <rPh sb="5" eb="7">
      <t>ネンド</t>
    </rPh>
    <rPh sb="18" eb="20">
      <t>ドウニュウ</t>
    </rPh>
    <rPh sb="24" eb="27">
      <t>キンキュウド</t>
    </rPh>
    <rPh sb="27" eb="28">
      <t>トウ</t>
    </rPh>
    <rPh sb="29" eb="30">
      <t>オウ</t>
    </rPh>
    <rPh sb="32" eb="35">
      <t>ロウキュウカ</t>
    </rPh>
    <rPh sb="35" eb="37">
      <t>タイサク</t>
    </rPh>
    <rPh sb="38" eb="41">
      <t>ユウセンド</t>
    </rPh>
    <rPh sb="41" eb="43">
      <t>ジュンイ</t>
    </rPh>
    <rPh sb="43" eb="44">
      <t>ヅ</t>
    </rPh>
    <rPh sb="46" eb="48">
      <t>カンリョウ</t>
    </rPh>
    <rPh sb="53" eb="55">
      <t>コンゴ</t>
    </rPh>
    <rPh sb="67" eb="69">
      <t>ジッシ</t>
    </rPh>
    <rPh sb="69" eb="71">
      <t>ケイカク</t>
    </rPh>
    <rPh sb="72" eb="73">
      <t>モト</t>
    </rPh>
    <rPh sb="76" eb="78">
      <t>カイチク</t>
    </rPh>
    <rPh sb="78" eb="80">
      <t>コウシン</t>
    </rPh>
    <rPh sb="80" eb="82">
      <t>ジキ</t>
    </rPh>
    <rPh sb="83" eb="85">
      <t>ブンサン</t>
    </rPh>
    <rPh sb="88" eb="90">
      <t>ヒヨウ</t>
    </rPh>
    <rPh sb="91" eb="93">
      <t>ヘイジュン</t>
    </rPh>
    <rPh sb="93" eb="94">
      <t>カ</t>
    </rPh>
    <rPh sb="98" eb="100">
      <t>ケンゼン</t>
    </rPh>
    <rPh sb="101" eb="103">
      <t>カンキョ</t>
    </rPh>
    <rPh sb="103" eb="105">
      <t>ジョウタイ</t>
    </rPh>
    <rPh sb="106" eb="108">
      <t>カクホ</t>
    </rPh>
    <rPh sb="115" eb="117">
      <t>メザ</t>
    </rPh>
    <rPh sb="121" eb="123">
      <t>ヘイセイ</t>
    </rPh>
    <rPh sb="125" eb="127">
      <t>ネンド</t>
    </rPh>
    <rPh sb="129" eb="131">
      <t>ロウキュウ</t>
    </rPh>
    <rPh sb="131" eb="132">
      <t>カン</t>
    </rPh>
    <rPh sb="139" eb="141">
      <t>ジッシ</t>
    </rPh>
    <rPh sb="151" eb="152">
      <t>オコ</t>
    </rPh>
    <rPh sb="158" eb="160">
      <t>ヘイセイ</t>
    </rPh>
    <rPh sb="162" eb="163">
      <t>ネン</t>
    </rPh>
    <rPh sb="163" eb="164">
      <t>ド</t>
    </rPh>
    <rPh sb="168" eb="171">
      <t>ゲスイドウ</t>
    </rPh>
    <rPh sb="171" eb="173">
      <t>カンロ</t>
    </rPh>
    <rPh sb="173" eb="175">
      <t>シセツ</t>
    </rPh>
    <rPh sb="176" eb="178">
      <t>ホウカツ</t>
    </rPh>
    <rPh sb="178" eb="179">
      <t>テキ</t>
    </rPh>
    <rPh sb="179" eb="181">
      <t>ミンカン</t>
    </rPh>
    <rPh sb="181" eb="183">
      <t>イタク</t>
    </rPh>
    <rPh sb="184" eb="186">
      <t>ドウニュウ</t>
    </rPh>
    <rPh sb="203" eb="204">
      <t>カギ</t>
    </rPh>
    <rPh sb="207" eb="209">
      <t>ヨサン</t>
    </rPh>
    <rPh sb="209" eb="210">
      <t>オヨ</t>
    </rPh>
    <rPh sb="211" eb="214">
      <t>ショクインスウ</t>
    </rPh>
    <rPh sb="215" eb="217">
      <t>ハンイ</t>
    </rPh>
    <rPh sb="230" eb="232">
      <t>ケイカク</t>
    </rPh>
    <rPh sb="232" eb="233">
      <t>テキ</t>
    </rPh>
    <rPh sb="234" eb="235">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</si>
</sst>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BD-405B-A051-920A159C966D}"/>
            </c:ext>
          </c:extLst>
        </c:ser>
        <c:dLbls>
          <c:showLegendKey val="0"/>
          <c:showVal val="0"/>
          <c:showCatName val="0"/>
          <c:showSerName val="0"/>
          <c:showPercent val="0"/>
          <c:showBubbleSize val="0"/>
        </c:dLbls>
        <c:gapWidth val="150"/>
        <c:axId val="115548928"/>
        <c:axId val="1155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0.11</c:v>
                </c:pt>
                <c:pt idx="3">
                  <c:v>0.13</c:v>
                </c:pt>
                <c:pt idx="4">
                  <c:v>0.1</c:v>
                </c:pt>
              </c:numCache>
            </c:numRef>
          </c:val>
          <c:smooth val="0"/>
          <c:extLst>
            <c:ext xmlns:c16="http://schemas.microsoft.com/office/drawing/2014/chart" uri="{C3380CC4-5D6E-409C-BE32-E72D297353CC}">
              <c16:uniqueId val="{00000001-3FBD-405B-A051-920A159C966D}"/>
            </c:ext>
          </c:extLst>
        </c:ser>
        <c:dLbls>
          <c:showLegendKey val="0"/>
          <c:showVal val="0"/>
          <c:showCatName val="0"/>
          <c:showSerName val="0"/>
          <c:showPercent val="0"/>
          <c:showBubbleSize val="0"/>
        </c:dLbls>
        <c:marker val="1"/>
        <c:smooth val="0"/>
        <c:axId val="115548928"/>
        <c:axId val="115550848"/>
      </c:lineChart>
      <c:dateAx>
        <c:axId val="115548928"/>
        <c:scaling>
          <c:orientation val="minMax"/>
        </c:scaling>
        <c:delete val="1"/>
        <c:axPos val="b"/>
        <c:numFmt formatCode="ge" sourceLinked="1"/>
        <c:majorTickMark val="none"/>
        <c:minorTickMark val="none"/>
        <c:tickLblPos val="none"/>
        <c:crossAx val="115550848"/>
        <c:crosses val="autoZero"/>
        <c:auto val="1"/>
        <c:lblOffset val="100"/>
        <c:baseTimeUnit val="years"/>
      </c:dateAx>
      <c:valAx>
        <c:axId val="115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C-4A0E-87EE-26C400D8932C}"/>
            </c:ext>
          </c:extLst>
        </c:ser>
        <c:dLbls>
          <c:showLegendKey val="0"/>
          <c:showVal val="0"/>
          <c:showCatName val="0"/>
          <c:showSerName val="0"/>
          <c:showPercent val="0"/>
          <c:showBubbleSize val="0"/>
        </c:dLbls>
        <c:gapWidth val="150"/>
        <c:axId val="126228352"/>
        <c:axId val="1262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69.95</c:v>
                </c:pt>
                <c:pt idx="2">
                  <c:v>72.239999999999995</c:v>
                </c:pt>
                <c:pt idx="3">
                  <c:v>69.23</c:v>
                </c:pt>
                <c:pt idx="4">
                  <c:v>70.37</c:v>
                </c:pt>
              </c:numCache>
            </c:numRef>
          </c:val>
          <c:smooth val="0"/>
          <c:extLst>
            <c:ext xmlns:c16="http://schemas.microsoft.com/office/drawing/2014/chart" uri="{C3380CC4-5D6E-409C-BE32-E72D297353CC}">
              <c16:uniqueId val="{00000001-37FC-4A0E-87EE-26C400D8932C}"/>
            </c:ext>
          </c:extLst>
        </c:ser>
        <c:dLbls>
          <c:showLegendKey val="0"/>
          <c:showVal val="0"/>
          <c:showCatName val="0"/>
          <c:showSerName val="0"/>
          <c:showPercent val="0"/>
          <c:showBubbleSize val="0"/>
        </c:dLbls>
        <c:marker val="1"/>
        <c:smooth val="0"/>
        <c:axId val="126228352"/>
        <c:axId val="126234624"/>
      </c:lineChart>
      <c:dateAx>
        <c:axId val="126228352"/>
        <c:scaling>
          <c:orientation val="minMax"/>
        </c:scaling>
        <c:delete val="1"/>
        <c:axPos val="b"/>
        <c:numFmt formatCode="ge" sourceLinked="1"/>
        <c:majorTickMark val="none"/>
        <c:minorTickMark val="none"/>
        <c:tickLblPos val="none"/>
        <c:crossAx val="126234624"/>
        <c:crosses val="autoZero"/>
        <c:auto val="1"/>
        <c:lblOffset val="100"/>
        <c:baseTimeUnit val="years"/>
      </c:dateAx>
      <c:valAx>
        <c:axId val="1262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91.67</c:v>
                </c:pt>
                <c:pt idx="2">
                  <c:v>91.55</c:v>
                </c:pt>
                <c:pt idx="3">
                  <c:v>87.19</c:v>
                </c:pt>
                <c:pt idx="4">
                  <c:v>86.77</c:v>
                </c:pt>
              </c:numCache>
            </c:numRef>
          </c:val>
          <c:extLst>
            <c:ext xmlns:c16="http://schemas.microsoft.com/office/drawing/2014/chart" uri="{C3380CC4-5D6E-409C-BE32-E72D297353CC}">
              <c16:uniqueId val="{00000000-463B-456C-BEAD-FB950B0F1C24}"/>
            </c:ext>
          </c:extLst>
        </c:ser>
        <c:dLbls>
          <c:showLegendKey val="0"/>
          <c:showVal val="0"/>
          <c:showCatName val="0"/>
          <c:showSerName val="0"/>
          <c:showPercent val="0"/>
          <c:showBubbleSize val="0"/>
        </c:dLbls>
        <c:gapWidth val="150"/>
        <c:axId val="126252928"/>
        <c:axId val="1262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96.69</c:v>
                </c:pt>
                <c:pt idx="2">
                  <c:v>96.84</c:v>
                </c:pt>
                <c:pt idx="3">
                  <c:v>96.84</c:v>
                </c:pt>
                <c:pt idx="4">
                  <c:v>96.75</c:v>
                </c:pt>
              </c:numCache>
            </c:numRef>
          </c:val>
          <c:smooth val="0"/>
          <c:extLst>
            <c:ext xmlns:c16="http://schemas.microsoft.com/office/drawing/2014/chart" uri="{C3380CC4-5D6E-409C-BE32-E72D297353CC}">
              <c16:uniqueId val="{00000001-463B-456C-BEAD-FB950B0F1C24}"/>
            </c:ext>
          </c:extLst>
        </c:ser>
        <c:dLbls>
          <c:showLegendKey val="0"/>
          <c:showVal val="0"/>
          <c:showCatName val="0"/>
          <c:showSerName val="0"/>
          <c:showPercent val="0"/>
          <c:showBubbleSize val="0"/>
        </c:dLbls>
        <c:marker val="1"/>
        <c:smooth val="0"/>
        <c:axId val="126252928"/>
        <c:axId val="126279680"/>
      </c:lineChart>
      <c:dateAx>
        <c:axId val="126252928"/>
        <c:scaling>
          <c:orientation val="minMax"/>
        </c:scaling>
        <c:delete val="1"/>
        <c:axPos val="b"/>
        <c:numFmt formatCode="ge" sourceLinked="1"/>
        <c:majorTickMark val="none"/>
        <c:minorTickMark val="none"/>
        <c:tickLblPos val="none"/>
        <c:crossAx val="126279680"/>
        <c:crosses val="autoZero"/>
        <c:auto val="1"/>
        <c:lblOffset val="100"/>
        <c:baseTimeUnit val="years"/>
      </c:dateAx>
      <c:valAx>
        <c:axId val="1262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100.62</c:v>
                </c:pt>
                <c:pt idx="2">
                  <c:v>104.61</c:v>
                </c:pt>
                <c:pt idx="3">
                  <c:v>105.37</c:v>
                </c:pt>
                <c:pt idx="4">
                  <c:v>105.75</c:v>
                </c:pt>
              </c:numCache>
            </c:numRef>
          </c:val>
          <c:extLst>
            <c:ext xmlns:c16="http://schemas.microsoft.com/office/drawing/2014/chart" uri="{C3380CC4-5D6E-409C-BE32-E72D297353CC}">
              <c16:uniqueId val="{00000000-12EB-4EB3-BBE8-6AA89F3CFDE0}"/>
            </c:ext>
          </c:extLst>
        </c:ser>
        <c:dLbls>
          <c:showLegendKey val="0"/>
          <c:showVal val="0"/>
          <c:showCatName val="0"/>
          <c:showSerName val="0"/>
          <c:showPercent val="0"/>
          <c:showBubbleSize val="0"/>
        </c:dLbls>
        <c:gapWidth val="150"/>
        <c:axId val="122958592"/>
        <c:axId val="1229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104.63</c:v>
                </c:pt>
                <c:pt idx="2">
                  <c:v>105.91</c:v>
                </c:pt>
                <c:pt idx="3">
                  <c:v>106.96</c:v>
                </c:pt>
                <c:pt idx="4">
                  <c:v>106.55</c:v>
                </c:pt>
              </c:numCache>
            </c:numRef>
          </c:val>
          <c:smooth val="0"/>
          <c:extLst>
            <c:ext xmlns:c16="http://schemas.microsoft.com/office/drawing/2014/chart" uri="{C3380CC4-5D6E-409C-BE32-E72D297353CC}">
              <c16:uniqueId val="{00000001-12EB-4EB3-BBE8-6AA89F3CFDE0}"/>
            </c:ext>
          </c:extLst>
        </c:ser>
        <c:dLbls>
          <c:showLegendKey val="0"/>
          <c:showVal val="0"/>
          <c:showCatName val="0"/>
          <c:showSerName val="0"/>
          <c:showPercent val="0"/>
          <c:showBubbleSize val="0"/>
        </c:dLbls>
        <c:marker val="1"/>
        <c:smooth val="0"/>
        <c:axId val="122958592"/>
        <c:axId val="122960512"/>
      </c:lineChart>
      <c:dateAx>
        <c:axId val="122958592"/>
        <c:scaling>
          <c:orientation val="minMax"/>
        </c:scaling>
        <c:delete val="1"/>
        <c:axPos val="b"/>
        <c:numFmt formatCode="ge" sourceLinked="1"/>
        <c:majorTickMark val="none"/>
        <c:minorTickMark val="none"/>
        <c:tickLblPos val="none"/>
        <c:crossAx val="122960512"/>
        <c:crosses val="autoZero"/>
        <c:auto val="1"/>
        <c:lblOffset val="100"/>
        <c:baseTimeUnit val="years"/>
      </c:dateAx>
      <c:valAx>
        <c:axId val="1229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2.97</c:v>
                </c:pt>
                <c:pt idx="2">
                  <c:v>5.79</c:v>
                </c:pt>
                <c:pt idx="3">
                  <c:v>8.5</c:v>
                </c:pt>
                <c:pt idx="4">
                  <c:v>11.22</c:v>
                </c:pt>
              </c:numCache>
            </c:numRef>
          </c:val>
          <c:extLst>
            <c:ext xmlns:c16="http://schemas.microsoft.com/office/drawing/2014/chart" uri="{C3380CC4-5D6E-409C-BE32-E72D297353CC}">
              <c16:uniqueId val="{00000000-239C-42B4-A8A8-0D40801D14EA}"/>
            </c:ext>
          </c:extLst>
        </c:ser>
        <c:dLbls>
          <c:showLegendKey val="0"/>
          <c:showVal val="0"/>
          <c:showCatName val="0"/>
          <c:showSerName val="0"/>
          <c:showPercent val="0"/>
          <c:showBubbleSize val="0"/>
        </c:dLbls>
        <c:gapWidth val="150"/>
        <c:axId val="122983168"/>
        <c:axId val="1229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25.54</c:v>
                </c:pt>
                <c:pt idx="2">
                  <c:v>22.87</c:v>
                </c:pt>
                <c:pt idx="3">
                  <c:v>28.42</c:v>
                </c:pt>
                <c:pt idx="4">
                  <c:v>28.24</c:v>
                </c:pt>
              </c:numCache>
            </c:numRef>
          </c:val>
          <c:smooth val="0"/>
          <c:extLst>
            <c:ext xmlns:c16="http://schemas.microsoft.com/office/drawing/2014/chart" uri="{C3380CC4-5D6E-409C-BE32-E72D297353CC}">
              <c16:uniqueId val="{00000001-239C-42B4-A8A8-0D40801D14EA}"/>
            </c:ext>
          </c:extLst>
        </c:ser>
        <c:dLbls>
          <c:showLegendKey val="0"/>
          <c:showVal val="0"/>
          <c:showCatName val="0"/>
          <c:showSerName val="0"/>
          <c:showPercent val="0"/>
          <c:showBubbleSize val="0"/>
        </c:dLbls>
        <c:marker val="1"/>
        <c:smooth val="0"/>
        <c:axId val="122983168"/>
        <c:axId val="122985088"/>
      </c:lineChart>
      <c:dateAx>
        <c:axId val="122983168"/>
        <c:scaling>
          <c:orientation val="minMax"/>
        </c:scaling>
        <c:delete val="1"/>
        <c:axPos val="b"/>
        <c:numFmt formatCode="ge" sourceLinked="1"/>
        <c:majorTickMark val="none"/>
        <c:minorTickMark val="none"/>
        <c:tickLblPos val="none"/>
        <c:crossAx val="122985088"/>
        <c:crosses val="autoZero"/>
        <c:auto val="1"/>
        <c:lblOffset val="100"/>
        <c:baseTimeUnit val="years"/>
      </c:dateAx>
      <c:valAx>
        <c:axId val="122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0.19</c:v>
                </c:pt>
                <c:pt idx="2">
                  <c:v>0.89</c:v>
                </c:pt>
                <c:pt idx="3" formatCode="#,##0.00;&quot;△&quot;#,##0.00">
                  <c:v>0</c:v>
                </c:pt>
                <c:pt idx="4">
                  <c:v>1.01</c:v>
                </c:pt>
              </c:numCache>
            </c:numRef>
          </c:val>
          <c:extLst>
            <c:ext xmlns:c16="http://schemas.microsoft.com/office/drawing/2014/chart" uri="{C3380CC4-5D6E-409C-BE32-E72D297353CC}">
              <c16:uniqueId val="{00000000-5EF1-4702-ACA1-CE933019E402}"/>
            </c:ext>
          </c:extLst>
        </c:ser>
        <c:dLbls>
          <c:showLegendKey val="0"/>
          <c:showVal val="0"/>
          <c:showCatName val="0"/>
          <c:showSerName val="0"/>
          <c:showPercent val="0"/>
          <c:showBubbleSize val="0"/>
        </c:dLbls>
        <c:gapWidth val="150"/>
        <c:axId val="125584128"/>
        <c:axId val="1255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1.39</c:v>
                </c:pt>
                <c:pt idx="2">
                  <c:v>1.2</c:v>
                </c:pt>
                <c:pt idx="3">
                  <c:v>3.01</c:v>
                </c:pt>
                <c:pt idx="4">
                  <c:v>3.67</c:v>
                </c:pt>
              </c:numCache>
            </c:numRef>
          </c:val>
          <c:smooth val="0"/>
          <c:extLst>
            <c:ext xmlns:c16="http://schemas.microsoft.com/office/drawing/2014/chart" uri="{C3380CC4-5D6E-409C-BE32-E72D297353CC}">
              <c16:uniqueId val="{00000001-5EF1-4702-ACA1-CE933019E402}"/>
            </c:ext>
          </c:extLst>
        </c:ser>
        <c:dLbls>
          <c:showLegendKey val="0"/>
          <c:showVal val="0"/>
          <c:showCatName val="0"/>
          <c:showSerName val="0"/>
          <c:showPercent val="0"/>
          <c:showBubbleSize val="0"/>
        </c:dLbls>
        <c:marker val="1"/>
        <c:smooth val="0"/>
        <c:axId val="125584128"/>
        <c:axId val="125586048"/>
      </c:lineChart>
      <c:dateAx>
        <c:axId val="125584128"/>
        <c:scaling>
          <c:orientation val="minMax"/>
        </c:scaling>
        <c:delete val="1"/>
        <c:axPos val="b"/>
        <c:numFmt formatCode="ge" sourceLinked="1"/>
        <c:majorTickMark val="none"/>
        <c:minorTickMark val="none"/>
        <c:tickLblPos val="none"/>
        <c:crossAx val="125586048"/>
        <c:crosses val="autoZero"/>
        <c:auto val="1"/>
        <c:lblOffset val="100"/>
        <c:baseTimeUnit val="years"/>
      </c:dateAx>
      <c:valAx>
        <c:axId val="125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0.45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47-4226-828B-5BA6C421BE68}"/>
            </c:ext>
          </c:extLst>
        </c:ser>
        <c:dLbls>
          <c:showLegendKey val="0"/>
          <c:showVal val="0"/>
          <c:showCatName val="0"/>
          <c:showSerName val="0"/>
          <c:showPercent val="0"/>
          <c:showBubbleSize val="0"/>
        </c:dLbls>
        <c:gapWidth val="150"/>
        <c:axId val="125733120"/>
        <c:axId val="1257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0.1</c:v>
                </c:pt>
                <c:pt idx="2" formatCode="#,##0.00;&quot;△&quot;#,##0.00">
                  <c:v>0</c:v>
                </c:pt>
                <c:pt idx="3" formatCode="#,##0.00;&quot;△&quot;#,##0.00">
                  <c:v>0</c:v>
                </c:pt>
                <c:pt idx="4">
                  <c:v>0.41</c:v>
                </c:pt>
              </c:numCache>
            </c:numRef>
          </c:val>
          <c:smooth val="0"/>
          <c:extLst>
            <c:ext xmlns:c16="http://schemas.microsoft.com/office/drawing/2014/chart" uri="{C3380CC4-5D6E-409C-BE32-E72D297353CC}">
              <c16:uniqueId val="{00000001-6647-4226-828B-5BA6C421BE68}"/>
            </c:ext>
          </c:extLst>
        </c:ser>
        <c:dLbls>
          <c:showLegendKey val="0"/>
          <c:showVal val="0"/>
          <c:showCatName val="0"/>
          <c:showSerName val="0"/>
          <c:showPercent val="0"/>
          <c:showBubbleSize val="0"/>
        </c:dLbls>
        <c:marker val="1"/>
        <c:smooth val="0"/>
        <c:axId val="125733120"/>
        <c:axId val="125747584"/>
      </c:lineChart>
      <c:dateAx>
        <c:axId val="125733120"/>
        <c:scaling>
          <c:orientation val="minMax"/>
        </c:scaling>
        <c:delete val="1"/>
        <c:axPos val="b"/>
        <c:numFmt formatCode="ge" sourceLinked="1"/>
        <c:majorTickMark val="none"/>
        <c:minorTickMark val="none"/>
        <c:tickLblPos val="none"/>
        <c:crossAx val="125747584"/>
        <c:crosses val="autoZero"/>
        <c:auto val="1"/>
        <c:lblOffset val="100"/>
        <c:baseTimeUnit val="years"/>
      </c:dateAx>
      <c:valAx>
        <c:axId val="1257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96.02</c:v>
                </c:pt>
                <c:pt idx="2">
                  <c:v>93.29</c:v>
                </c:pt>
                <c:pt idx="3">
                  <c:v>116.04</c:v>
                </c:pt>
                <c:pt idx="4">
                  <c:v>115.72</c:v>
                </c:pt>
              </c:numCache>
            </c:numRef>
          </c:val>
          <c:extLst>
            <c:ext xmlns:c16="http://schemas.microsoft.com/office/drawing/2014/chart" uri="{C3380CC4-5D6E-409C-BE32-E72D297353CC}">
              <c16:uniqueId val="{00000000-04FF-4D95-8FE7-C6E4C0209E9B}"/>
            </c:ext>
          </c:extLst>
        </c:ser>
        <c:dLbls>
          <c:showLegendKey val="0"/>
          <c:showVal val="0"/>
          <c:showCatName val="0"/>
          <c:showSerName val="0"/>
          <c:showPercent val="0"/>
          <c:showBubbleSize val="0"/>
        </c:dLbls>
        <c:gapWidth val="150"/>
        <c:axId val="125655296"/>
        <c:axId val="1256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72.66</c:v>
                </c:pt>
                <c:pt idx="2">
                  <c:v>66.900000000000006</c:v>
                </c:pt>
                <c:pt idx="3">
                  <c:v>72.739999999999995</c:v>
                </c:pt>
                <c:pt idx="4">
                  <c:v>83.46</c:v>
                </c:pt>
              </c:numCache>
            </c:numRef>
          </c:val>
          <c:smooth val="0"/>
          <c:extLst>
            <c:ext xmlns:c16="http://schemas.microsoft.com/office/drawing/2014/chart" uri="{C3380CC4-5D6E-409C-BE32-E72D297353CC}">
              <c16:uniqueId val="{00000001-04FF-4D95-8FE7-C6E4C0209E9B}"/>
            </c:ext>
          </c:extLst>
        </c:ser>
        <c:dLbls>
          <c:showLegendKey val="0"/>
          <c:showVal val="0"/>
          <c:showCatName val="0"/>
          <c:showSerName val="0"/>
          <c:showPercent val="0"/>
          <c:showBubbleSize val="0"/>
        </c:dLbls>
        <c:marker val="1"/>
        <c:smooth val="0"/>
        <c:axId val="125655296"/>
        <c:axId val="125665664"/>
      </c:lineChart>
      <c:dateAx>
        <c:axId val="125655296"/>
        <c:scaling>
          <c:orientation val="minMax"/>
        </c:scaling>
        <c:delete val="1"/>
        <c:axPos val="b"/>
        <c:numFmt formatCode="ge" sourceLinked="1"/>
        <c:majorTickMark val="none"/>
        <c:minorTickMark val="none"/>
        <c:tickLblPos val="none"/>
        <c:crossAx val="125665664"/>
        <c:crosses val="autoZero"/>
        <c:auto val="1"/>
        <c:lblOffset val="100"/>
        <c:baseTimeUnit val="years"/>
      </c:dateAx>
      <c:valAx>
        <c:axId val="125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706.59</c:v>
                </c:pt>
                <c:pt idx="2">
                  <c:v>664.03</c:v>
                </c:pt>
                <c:pt idx="3">
                  <c:v>611.73</c:v>
                </c:pt>
                <c:pt idx="4">
                  <c:v>569.70000000000005</c:v>
                </c:pt>
              </c:numCache>
            </c:numRef>
          </c:val>
          <c:extLst>
            <c:ext xmlns:c16="http://schemas.microsoft.com/office/drawing/2014/chart" uri="{C3380CC4-5D6E-409C-BE32-E72D297353CC}">
              <c16:uniqueId val="{00000000-F721-42F3-B25F-255D2776E4C3}"/>
            </c:ext>
          </c:extLst>
        </c:ser>
        <c:dLbls>
          <c:showLegendKey val="0"/>
          <c:showVal val="0"/>
          <c:showCatName val="0"/>
          <c:showSerName val="0"/>
          <c:showPercent val="0"/>
          <c:showBubbleSize val="0"/>
        </c:dLbls>
        <c:gapWidth val="150"/>
        <c:axId val="125679872"/>
        <c:axId val="1258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607.52</c:v>
                </c:pt>
                <c:pt idx="2">
                  <c:v>643.19000000000005</c:v>
                </c:pt>
                <c:pt idx="3">
                  <c:v>596.44000000000005</c:v>
                </c:pt>
                <c:pt idx="4">
                  <c:v>612.6</c:v>
                </c:pt>
              </c:numCache>
            </c:numRef>
          </c:val>
          <c:smooth val="0"/>
          <c:extLst>
            <c:ext xmlns:c16="http://schemas.microsoft.com/office/drawing/2014/chart" uri="{C3380CC4-5D6E-409C-BE32-E72D297353CC}">
              <c16:uniqueId val="{00000001-F721-42F3-B25F-255D2776E4C3}"/>
            </c:ext>
          </c:extLst>
        </c:ser>
        <c:dLbls>
          <c:showLegendKey val="0"/>
          <c:showVal val="0"/>
          <c:showCatName val="0"/>
          <c:showSerName val="0"/>
          <c:showPercent val="0"/>
          <c:showBubbleSize val="0"/>
        </c:dLbls>
        <c:marker val="1"/>
        <c:smooth val="0"/>
        <c:axId val="125679872"/>
        <c:axId val="125837696"/>
      </c:lineChart>
      <c:dateAx>
        <c:axId val="125679872"/>
        <c:scaling>
          <c:orientation val="minMax"/>
        </c:scaling>
        <c:delete val="1"/>
        <c:axPos val="b"/>
        <c:numFmt formatCode="ge" sourceLinked="1"/>
        <c:majorTickMark val="none"/>
        <c:minorTickMark val="none"/>
        <c:tickLblPos val="none"/>
        <c:crossAx val="125837696"/>
        <c:crosses val="autoZero"/>
        <c:auto val="1"/>
        <c:lblOffset val="100"/>
        <c:baseTimeUnit val="years"/>
      </c:dateAx>
      <c:valAx>
        <c:axId val="1258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106.56</c:v>
                </c:pt>
                <c:pt idx="2">
                  <c:v>103.19</c:v>
                </c:pt>
                <c:pt idx="3">
                  <c:v>105.1</c:v>
                </c:pt>
                <c:pt idx="4">
                  <c:v>101.69</c:v>
                </c:pt>
              </c:numCache>
            </c:numRef>
          </c:val>
          <c:extLst>
            <c:ext xmlns:c16="http://schemas.microsoft.com/office/drawing/2014/chart" uri="{C3380CC4-5D6E-409C-BE32-E72D297353CC}">
              <c16:uniqueId val="{00000000-C995-43EE-AAC7-7D134C889F3F}"/>
            </c:ext>
          </c:extLst>
        </c:ser>
        <c:dLbls>
          <c:showLegendKey val="0"/>
          <c:showVal val="0"/>
          <c:showCatName val="0"/>
          <c:showSerName val="0"/>
          <c:showPercent val="0"/>
          <c:showBubbleSize val="0"/>
        </c:dLbls>
        <c:gapWidth val="150"/>
        <c:axId val="125864192"/>
        <c:axId val="1258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96.91</c:v>
                </c:pt>
                <c:pt idx="2">
                  <c:v>101.54</c:v>
                </c:pt>
                <c:pt idx="3">
                  <c:v>102.42</c:v>
                </c:pt>
                <c:pt idx="4">
                  <c:v>100.97</c:v>
                </c:pt>
              </c:numCache>
            </c:numRef>
          </c:val>
          <c:smooth val="0"/>
          <c:extLst>
            <c:ext xmlns:c16="http://schemas.microsoft.com/office/drawing/2014/chart" uri="{C3380CC4-5D6E-409C-BE32-E72D297353CC}">
              <c16:uniqueId val="{00000001-C995-43EE-AAC7-7D134C889F3F}"/>
            </c:ext>
          </c:extLst>
        </c:ser>
        <c:dLbls>
          <c:showLegendKey val="0"/>
          <c:showVal val="0"/>
          <c:showCatName val="0"/>
          <c:showSerName val="0"/>
          <c:showPercent val="0"/>
          <c:showBubbleSize val="0"/>
        </c:dLbls>
        <c:marker val="1"/>
        <c:smooth val="0"/>
        <c:axId val="125864192"/>
        <c:axId val="125866368"/>
      </c:lineChart>
      <c:dateAx>
        <c:axId val="125864192"/>
        <c:scaling>
          <c:orientation val="minMax"/>
        </c:scaling>
        <c:delete val="1"/>
        <c:axPos val="b"/>
        <c:numFmt formatCode="ge" sourceLinked="1"/>
        <c:majorTickMark val="none"/>
        <c:minorTickMark val="none"/>
        <c:tickLblPos val="none"/>
        <c:crossAx val="125866368"/>
        <c:crosses val="autoZero"/>
        <c:auto val="1"/>
        <c:lblOffset val="100"/>
        <c:baseTimeUnit val="years"/>
      </c:dateAx>
      <c:valAx>
        <c:axId val="125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137.59</c:v>
                </c:pt>
                <c:pt idx="2">
                  <c:v>141.57</c:v>
                </c:pt>
                <c:pt idx="3">
                  <c:v>140.21</c:v>
                </c:pt>
                <c:pt idx="4">
                  <c:v>146.63</c:v>
                </c:pt>
              </c:numCache>
            </c:numRef>
          </c:val>
          <c:extLst>
            <c:ext xmlns:c16="http://schemas.microsoft.com/office/drawing/2014/chart" uri="{C3380CC4-5D6E-409C-BE32-E72D297353CC}">
              <c16:uniqueId val="{00000000-6A02-4CD6-B155-C289DE327D51}"/>
            </c:ext>
          </c:extLst>
        </c:ser>
        <c:dLbls>
          <c:showLegendKey val="0"/>
          <c:showVal val="0"/>
          <c:showCatName val="0"/>
          <c:showSerName val="0"/>
          <c:showPercent val="0"/>
          <c:showBubbleSize val="0"/>
        </c:dLbls>
        <c:gapWidth val="150"/>
        <c:axId val="126171008"/>
        <c:axId val="1261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120.5</c:v>
                </c:pt>
                <c:pt idx="2">
                  <c:v>116.15</c:v>
                </c:pt>
                <c:pt idx="3">
                  <c:v>116.2</c:v>
                </c:pt>
                <c:pt idx="4">
                  <c:v>118.78</c:v>
                </c:pt>
              </c:numCache>
            </c:numRef>
          </c:val>
          <c:smooth val="0"/>
          <c:extLst>
            <c:ext xmlns:c16="http://schemas.microsoft.com/office/drawing/2014/chart" uri="{C3380CC4-5D6E-409C-BE32-E72D297353CC}">
              <c16:uniqueId val="{00000001-6A02-4CD6-B155-C289DE327D51}"/>
            </c:ext>
          </c:extLst>
        </c:ser>
        <c:dLbls>
          <c:showLegendKey val="0"/>
          <c:showVal val="0"/>
          <c:showCatName val="0"/>
          <c:showSerName val="0"/>
          <c:showPercent val="0"/>
          <c:showBubbleSize val="0"/>
        </c:dLbls>
        <c:marker val="1"/>
        <c:smooth val="0"/>
        <c:axId val="126171008"/>
        <c:axId val="126181376"/>
      </c:lineChart>
      <c:dateAx>
        <c:axId val="126171008"/>
        <c:scaling>
          <c:orientation val="minMax"/>
        </c:scaling>
        <c:delete val="1"/>
        <c:axPos val="b"/>
        <c:numFmt formatCode="ge" sourceLinked="1"/>
        <c:majorTickMark val="none"/>
        <c:minorTickMark val="none"/>
        <c:tickLblPos val="none"/>
        <c:crossAx val="126181376"/>
        <c:crosses val="autoZero"/>
        <c:auto val="1"/>
        <c:lblOffset val="100"/>
        <c:baseTimeUnit val="years"/>
      </c:dateAx>
      <c:valAx>
        <c:axId val="126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7">
        <f>データ!S6</f>
        <v>416433</v>
      </c>
      <c r="AM8" s="67"/>
      <c r="AN8" s="67"/>
      <c r="AO8" s="67"/>
      <c r="AP8" s="67"/>
      <c r="AQ8" s="67"/>
      <c r="AR8" s="67"/>
      <c r="AS8" s="67"/>
      <c r="AT8" s="66">
        <f>データ!T6</f>
        <v>114.74</v>
      </c>
      <c r="AU8" s="66"/>
      <c r="AV8" s="66"/>
      <c r="AW8" s="66"/>
      <c r="AX8" s="66"/>
      <c r="AY8" s="66"/>
      <c r="AZ8" s="66"/>
      <c r="BA8" s="66"/>
      <c r="BB8" s="66">
        <f>データ!U6</f>
        <v>3629.36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72.28</v>
      </c>
      <c r="J10" s="66"/>
      <c r="K10" s="66"/>
      <c r="L10" s="66"/>
      <c r="M10" s="66"/>
      <c r="N10" s="66"/>
      <c r="O10" s="66"/>
      <c r="P10" s="66">
        <f>データ!P6</f>
        <v>89.81</v>
      </c>
      <c r="Q10" s="66"/>
      <c r="R10" s="66"/>
      <c r="S10" s="66"/>
      <c r="T10" s="66"/>
      <c r="U10" s="66"/>
      <c r="V10" s="66"/>
      <c r="W10" s="66">
        <f>データ!Q6</f>
        <v>79.819999999999993</v>
      </c>
      <c r="X10" s="66"/>
      <c r="Y10" s="66"/>
      <c r="Z10" s="66"/>
      <c r="AA10" s="66"/>
      <c r="AB10" s="66"/>
      <c r="AC10" s="66"/>
      <c r="AD10" s="67">
        <f>データ!R6</f>
        <v>2314</v>
      </c>
      <c r="AE10" s="67"/>
      <c r="AF10" s="67"/>
      <c r="AG10" s="67"/>
      <c r="AH10" s="67"/>
      <c r="AI10" s="67"/>
      <c r="AJ10" s="67"/>
      <c r="AK10" s="2"/>
      <c r="AL10" s="67">
        <f>データ!V6</f>
        <v>374700</v>
      </c>
      <c r="AM10" s="67"/>
      <c r="AN10" s="67"/>
      <c r="AO10" s="67"/>
      <c r="AP10" s="67"/>
      <c r="AQ10" s="67"/>
      <c r="AR10" s="67"/>
      <c r="AS10" s="67"/>
      <c r="AT10" s="66">
        <f>データ!W6</f>
        <v>45.17</v>
      </c>
      <c r="AU10" s="66"/>
      <c r="AV10" s="66"/>
      <c r="AW10" s="66"/>
      <c r="AX10" s="66"/>
      <c r="AY10" s="66"/>
      <c r="AZ10" s="66"/>
      <c r="BA10" s="66"/>
      <c r="BB10" s="66">
        <f>データ!X6</f>
        <v>8295.33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0UMESyWtHG0rYQbidOb1zSp0D6xhRvvuWiSRpEMfB5oiOrAkf5T5MrZOnNGZyxUkuh4iD4r/s9Dk1NeCjxGlEw==" saltValue="JM1V4z2fU5nREj6dIHZC3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122173</v>
      </c>
      <c r="D6" s="33">
        <f t="shared" si="3"/>
        <v>46</v>
      </c>
      <c r="E6" s="33">
        <f t="shared" si="3"/>
        <v>17</v>
      </c>
      <c r="F6" s="33">
        <f t="shared" si="3"/>
        <v>1</v>
      </c>
      <c r="G6" s="33">
        <f t="shared" si="3"/>
        <v>0</v>
      </c>
      <c r="H6" s="33" t="str">
        <f t="shared" si="3"/>
        <v>千葉県　柏市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72.28</v>
      </c>
      <c r="P6" s="34">
        <f t="shared" si="3"/>
        <v>89.81</v>
      </c>
      <c r="Q6" s="34">
        <f t="shared" si="3"/>
        <v>79.819999999999993</v>
      </c>
      <c r="R6" s="34">
        <f t="shared" si="3"/>
        <v>2314</v>
      </c>
      <c r="S6" s="34">
        <f t="shared" si="3"/>
        <v>416433</v>
      </c>
      <c r="T6" s="34">
        <f t="shared" si="3"/>
        <v>114.74</v>
      </c>
      <c r="U6" s="34">
        <f t="shared" si="3"/>
        <v>3629.36</v>
      </c>
      <c r="V6" s="34">
        <f t="shared" si="3"/>
        <v>374700</v>
      </c>
      <c r="W6" s="34">
        <f t="shared" si="3"/>
        <v>45.17</v>
      </c>
      <c r="X6" s="34">
        <f t="shared" si="3"/>
        <v>8295.33</v>
      </c>
      <c r="Y6" s="35" t="str">
        <f>IF(Y7="",NA(),Y7)</f>
        <v>-</v>
      </c>
      <c r="Z6" s="35">
        <f t="shared" ref="Z6:AH6" si="4">IF(Z7="",NA(),Z7)</f>
        <v>100.62</v>
      </c>
      <c r="AA6" s="35">
        <f t="shared" si="4"/>
        <v>104.61</v>
      </c>
      <c r="AB6" s="35">
        <f t="shared" si="4"/>
        <v>105.37</v>
      </c>
      <c r="AC6" s="35">
        <f t="shared" si="4"/>
        <v>105.75</v>
      </c>
      <c r="AD6" s="35" t="str">
        <f t="shared" si="4"/>
        <v>-</v>
      </c>
      <c r="AE6" s="35">
        <f t="shared" si="4"/>
        <v>104.63</v>
      </c>
      <c r="AF6" s="35">
        <f t="shared" si="4"/>
        <v>105.91</v>
      </c>
      <c r="AG6" s="35">
        <f t="shared" si="4"/>
        <v>106.96</v>
      </c>
      <c r="AH6" s="35">
        <f t="shared" si="4"/>
        <v>106.55</v>
      </c>
      <c r="AI6" s="34" t="str">
        <f>IF(AI7="","",IF(AI7="-","【-】","【"&amp;SUBSTITUTE(TEXT(AI7,"#,##0.00"),"-","△")&amp;"】"))</f>
        <v>【108.80】</v>
      </c>
      <c r="AJ6" s="35" t="str">
        <f>IF(AJ7="",NA(),AJ7)</f>
        <v>-</v>
      </c>
      <c r="AK6" s="35">
        <f t="shared" ref="AK6:AS6" si="5">IF(AK7="",NA(),AK7)</f>
        <v>0.45</v>
      </c>
      <c r="AL6" s="34">
        <f t="shared" si="5"/>
        <v>0</v>
      </c>
      <c r="AM6" s="34">
        <f t="shared" si="5"/>
        <v>0</v>
      </c>
      <c r="AN6" s="34">
        <f t="shared" si="5"/>
        <v>0</v>
      </c>
      <c r="AO6" s="35" t="str">
        <f t="shared" si="5"/>
        <v>-</v>
      </c>
      <c r="AP6" s="35">
        <f t="shared" si="5"/>
        <v>0.1</v>
      </c>
      <c r="AQ6" s="34">
        <f t="shared" si="5"/>
        <v>0</v>
      </c>
      <c r="AR6" s="34">
        <f t="shared" si="5"/>
        <v>0</v>
      </c>
      <c r="AS6" s="35">
        <f t="shared" si="5"/>
        <v>0.41</v>
      </c>
      <c r="AT6" s="34" t="str">
        <f>IF(AT7="","",IF(AT7="-","【-】","【"&amp;SUBSTITUTE(TEXT(AT7,"#,##0.00"),"-","△")&amp;"】"))</f>
        <v>【4.27】</v>
      </c>
      <c r="AU6" s="35" t="str">
        <f>IF(AU7="",NA(),AU7)</f>
        <v>-</v>
      </c>
      <c r="AV6" s="35">
        <f t="shared" ref="AV6:BD6" si="6">IF(AV7="",NA(),AV7)</f>
        <v>96.02</v>
      </c>
      <c r="AW6" s="35">
        <f t="shared" si="6"/>
        <v>93.29</v>
      </c>
      <c r="AX6" s="35">
        <f t="shared" si="6"/>
        <v>116.04</v>
      </c>
      <c r="AY6" s="35">
        <f t="shared" si="6"/>
        <v>115.72</v>
      </c>
      <c r="AZ6" s="35" t="str">
        <f t="shared" si="6"/>
        <v>-</v>
      </c>
      <c r="BA6" s="35">
        <f t="shared" si="6"/>
        <v>72.66</v>
      </c>
      <c r="BB6" s="35">
        <f t="shared" si="6"/>
        <v>66.900000000000006</v>
      </c>
      <c r="BC6" s="35">
        <f t="shared" si="6"/>
        <v>72.739999999999995</v>
      </c>
      <c r="BD6" s="35">
        <f t="shared" si="6"/>
        <v>83.46</v>
      </c>
      <c r="BE6" s="34" t="str">
        <f>IF(BE7="","",IF(BE7="-","【-】","【"&amp;SUBSTITUTE(TEXT(BE7,"#,##0.00"),"-","△")&amp;"】"))</f>
        <v>【66.41】</v>
      </c>
      <c r="BF6" s="35" t="str">
        <f>IF(BF7="",NA(),BF7)</f>
        <v>-</v>
      </c>
      <c r="BG6" s="35">
        <f t="shared" ref="BG6:BO6" si="7">IF(BG7="",NA(),BG7)</f>
        <v>706.59</v>
      </c>
      <c r="BH6" s="35">
        <f t="shared" si="7"/>
        <v>664.03</v>
      </c>
      <c r="BI6" s="35">
        <f t="shared" si="7"/>
        <v>611.73</v>
      </c>
      <c r="BJ6" s="35">
        <f t="shared" si="7"/>
        <v>569.70000000000005</v>
      </c>
      <c r="BK6" s="35" t="str">
        <f t="shared" si="7"/>
        <v>-</v>
      </c>
      <c r="BL6" s="35">
        <f t="shared" si="7"/>
        <v>607.52</v>
      </c>
      <c r="BM6" s="35">
        <f t="shared" si="7"/>
        <v>643.19000000000005</v>
      </c>
      <c r="BN6" s="35">
        <f t="shared" si="7"/>
        <v>596.44000000000005</v>
      </c>
      <c r="BO6" s="35">
        <f t="shared" si="7"/>
        <v>612.6</v>
      </c>
      <c r="BP6" s="34" t="str">
        <f>IF(BP7="","",IF(BP7="-","【-】","【"&amp;SUBSTITUTE(TEXT(BP7,"#,##0.00"),"-","△")&amp;"】"))</f>
        <v>【707.33】</v>
      </c>
      <c r="BQ6" s="35" t="str">
        <f>IF(BQ7="",NA(),BQ7)</f>
        <v>-</v>
      </c>
      <c r="BR6" s="35">
        <f t="shared" ref="BR6:BZ6" si="8">IF(BR7="",NA(),BR7)</f>
        <v>106.56</v>
      </c>
      <c r="BS6" s="35">
        <f t="shared" si="8"/>
        <v>103.19</v>
      </c>
      <c r="BT6" s="35">
        <f t="shared" si="8"/>
        <v>105.1</v>
      </c>
      <c r="BU6" s="35">
        <f t="shared" si="8"/>
        <v>101.69</v>
      </c>
      <c r="BV6" s="35" t="str">
        <f t="shared" si="8"/>
        <v>-</v>
      </c>
      <c r="BW6" s="35">
        <f t="shared" si="8"/>
        <v>96.91</v>
      </c>
      <c r="BX6" s="35">
        <f t="shared" si="8"/>
        <v>101.54</v>
      </c>
      <c r="BY6" s="35">
        <f t="shared" si="8"/>
        <v>102.42</v>
      </c>
      <c r="BZ6" s="35">
        <f t="shared" si="8"/>
        <v>100.97</v>
      </c>
      <c r="CA6" s="34" t="str">
        <f>IF(CA7="","",IF(CA7="-","【-】","【"&amp;SUBSTITUTE(TEXT(CA7,"#,##0.00"),"-","△")&amp;"】"))</f>
        <v>【101.26】</v>
      </c>
      <c r="CB6" s="35" t="str">
        <f>IF(CB7="",NA(),CB7)</f>
        <v>-</v>
      </c>
      <c r="CC6" s="35">
        <f t="shared" ref="CC6:CK6" si="9">IF(CC7="",NA(),CC7)</f>
        <v>137.59</v>
      </c>
      <c r="CD6" s="35">
        <f t="shared" si="9"/>
        <v>141.57</v>
      </c>
      <c r="CE6" s="35">
        <f t="shared" si="9"/>
        <v>140.21</v>
      </c>
      <c r="CF6" s="35">
        <f t="shared" si="9"/>
        <v>146.63</v>
      </c>
      <c r="CG6" s="35" t="str">
        <f t="shared" si="9"/>
        <v>-</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69.95</v>
      </c>
      <c r="CT6" s="35">
        <f t="shared" si="10"/>
        <v>72.239999999999995</v>
      </c>
      <c r="CU6" s="35">
        <f t="shared" si="10"/>
        <v>69.23</v>
      </c>
      <c r="CV6" s="35">
        <f t="shared" si="10"/>
        <v>70.37</v>
      </c>
      <c r="CW6" s="34" t="str">
        <f>IF(CW7="","",IF(CW7="-","【-】","【"&amp;SUBSTITUTE(TEXT(CW7,"#,##0.00"),"-","△")&amp;"】"))</f>
        <v>【60.13】</v>
      </c>
      <c r="CX6" s="35" t="str">
        <f>IF(CX7="",NA(),CX7)</f>
        <v>-</v>
      </c>
      <c r="CY6" s="35">
        <f t="shared" ref="CY6:DG6" si="11">IF(CY7="",NA(),CY7)</f>
        <v>91.67</v>
      </c>
      <c r="CZ6" s="35">
        <f t="shared" si="11"/>
        <v>91.55</v>
      </c>
      <c r="DA6" s="35">
        <f t="shared" si="11"/>
        <v>87.19</v>
      </c>
      <c r="DB6" s="35">
        <f t="shared" si="11"/>
        <v>86.77</v>
      </c>
      <c r="DC6" s="35" t="str">
        <f t="shared" si="11"/>
        <v>-</v>
      </c>
      <c r="DD6" s="35">
        <f t="shared" si="11"/>
        <v>96.69</v>
      </c>
      <c r="DE6" s="35">
        <f t="shared" si="11"/>
        <v>96.84</v>
      </c>
      <c r="DF6" s="35">
        <f t="shared" si="11"/>
        <v>96.84</v>
      </c>
      <c r="DG6" s="35">
        <f t="shared" si="11"/>
        <v>96.75</v>
      </c>
      <c r="DH6" s="34" t="str">
        <f>IF(DH7="","",IF(DH7="-","【-】","【"&amp;SUBSTITUTE(TEXT(DH7,"#,##0.00"),"-","△")&amp;"】"))</f>
        <v>【95.06】</v>
      </c>
      <c r="DI6" s="35" t="str">
        <f>IF(DI7="",NA(),DI7)</f>
        <v>-</v>
      </c>
      <c r="DJ6" s="35">
        <f t="shared" ref="DJ6:DR6" si="12">IF(DJ7="",NA(),DJ7)</f>
        <v>2.97</v>
      </c>
      <c r="DK6" s="35">
        <f t="shared" si="12"/>
        <v>5.79</v>
      </c>
      <c r="DL6" s="35">
        <f t="shared" si="12"/>
        <v>8.5</v>
      </c>
      <c r="DM6" s="35">
        <f t="shared" si="12"/>
        <v>11.22</v>
      </c>
      <c r="DN6" s="35" t="str">
        <f t="shared" si="12"/>
        <v>-</v>
      </c>
      <c r="DO6" s="35">
        <f t="shared" si="12"/>
        <v>25.54</v>
      </c>
      <c r="DP6" s="35">
        <f t="shared" si="12"/>
        <v>22.87</v>
      </c>
      <c r="DQ6" s="35">
        <f t="shared" si="12"/>
        <v>28.42</v>
      </c>
      <c r="DR6" s="35">
        <f t="shared" si="12"/>
        <v>28.24</v>
      </c>
      <c r="DS6" s="34" t="str">
        <f>IF(DS7="","",IF(DS7="-","【-】","【"&amp;SUBSTITUTE(TEXT(DS7,"#,##0.00"),"-","△")&amp;"】"))</f>
        <v>【38.13】</v>
      </c>
      <c r="DT6" s="35" t="str">
        <f>IF(DT7="",NA(),DT7)</f>
        <v>-</v>
      </c>
      <c r="DU6" s="35">
        <f t="shared" ref="DU6:EC6" si="13">IF(DU7="",NA(),DU7)</f>
        <v>0.19</v>
      </c>
      <c r="DV6" s="35">
        <f t="shared" si="13"/>
        <v>0.89</v>
      </c>
      <c r="DW6" s="34">
        <f t="shared" si="13"/>
        <v>0</v>
      </c>
      <c r="DX6" s="35">
        <f t="shared" si="13"/>
        <v>1.01</v>
      </c>
      <c r="DY6" s="35" t="str">
        <f t="shared" si="13"/>
        <v>-</v>
      </c>
      <c r="DZ6" s="35">
        <f t="shared" si="13"/>
        <v>1.39</v>
      </c>
      <c r="EA6" s="35">
        <f t="shared" si="13"/>
        <v>1.2</v>
      </c>
      <c r="EB6" s="35">
        <f t="shared" si="13"/>
        <v>3.01</v>
      </c>
      <c r="EC6" s="35">
        <f t="shared" si="13"/>
        <v>3.67</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122173</v>
      </c>
      <c r="D7" s="37">
        <v>46</v>
      </c>
      <c r="E7" s="37">
        <v>17</v>
      </c>
      <c r="F7" s="37">
        <v>1</v>
      </c>
      <c r="G7" s="37">
        <v>0</v>
      </c>
      <c r="H7" s="37" t="s">
        <v>107</v>
      </c>
      <c r="I7" s="37" t="s">
        <v>108</v>
      </c>
      <c r="J7" s="37" t="s">
        <v>109</v>
      </c>
      <c r="K7" s="37" t="s">
        <v>110</v>
      </c>
      <c r="L7" s="37" t="s">
        <v>111</v>
      </c>
      <c r="M7" s="37" t="s">
        <v>112</v>
      </c>
      <c r="N7" s="38" t="s">
        <v>113</v>
      </c>
      <c r="O7" s="38">
        <v>72.28</v>
      </c>
      <c r="P7" s="38">
        <v>89.81</v>
      </c>
      <c r="Q7" s="38">
        <v>79.819999999999993</v>
      </c>
      <c r="R7" s="38">
        <v>2314</v>
      </c>
      <c r="S7" s="38">
        <v>416433</v>
      </c>
      <c r="T7" s="38">
        <v>114.74</v>
      </c>
      <c r="U7" s="38">
        <v>3629.36</v>
      </c>
      <c r="V7" s="38">
        <v>374700</v>
      </c>
      <c r="W7" s="38">
        <v>45.17</v>
      </c>
      <c r="X7" s="38">
        <v>8295.33</v>
      </c>
      <c r="Y7" s="38" t="s">
        <v>113</v>
      </c>
      <c r="Z7" s="38">
        <v>100.62</v>
      </c>
      <c r="AA7" s="38">
        <v>104.61</v>
      </c>
      <c r="AB7" s="38">
        <v>105.37</v>
      </c>
      <c r="AC7" s="38">
        <v>105.75</v>
      </c>
      <c r="AD7" s="38" t="s">
        <v>113</v>
      </c>
      <c r="AE7" s="38">
        <v>104.63</v>
      </c>
      <c r="AF7" s="38">
        <v>105.91</v>
      </c>
      <c r="AG7" s="38">
        <v>106.96</v>
      </c>
      <c r="AH7" s="38">
        <v>106.55</v>
      </c>
      <c r="AI7" s="38">
        <v>108.8</v>
      </c>
      <c r="AJ7" s="38" t="s">
        <v>113</v>
      </c>
      <c r="AK7" s="38">
        <v>0.45</v>
      </c>
      <c r="AL7" s="38">
        <v>0</v>
      </c>
      <c r="AM7" s="38">
        <v>0</v>
      </c>
      <c r="AN7" s="38">
        <v>0</v>
      </c>
      <c r="AO7" s="38" t="s">
        <v>113</v>
      </c>
      <c r="AP7" s="38">
        <v>0.1</v>
      </c>
      <c r="AQ7" s="38">
        <v>0</v>
      </c>
      <c r="AR7" s="38">
        <v>0</v>
      </c>
      <c r="AS7" s="38">
        <v>0.41</v>
      </c>
      <c r="AT7" s="38">
        <v>4.2699999999999996</v>
      </c>
      <c r="AU7" s="38" t="s">
        <v>113</v>
      </c>
      <c r="AV7" s="38">
        <v>96.02</v>
      </c>
      <c r="AW7" s="38">
        <v>93.29</v>
      </c>
      <c r="AX7" s="38">
        <v>116.04</v>
      </c>
      <c r="AY7" s="38">
        <v>115.72</v>
      </c>
      <c r="AZ7" s="38" t="s">
        <v>113</v>
      </c>
      <c r="BA7" s="38">
        <v>72.66</v>
      </c>
      <c r="BB7" s="38">
        <v>66.900000000000006</v>
      </c>
      <c r="BC7" s="38">
        <v>72.739999999999995</v>
      </c>
      <c r="BD7" s="38">
        <v>83.46</v>
      </c>
      <c r="BE7" s="38">
        <v>66.41</v>
      </c>
      <c r="BF7" s="38" t="s">
        <v>113</v>
      </c>
      <c r="BG7" s="38">
        <v>706.59</v>
      </c>
      <c r="BH7" s="38">
        <v>664.03</v>
      </c>
      <c r="BI7" s="38">
        <v>611.73</v>
      </c>
      <c r="BJ7" s="38">
        <v>569.70000000000005</v>
      </c>
      <c r="BK7" s="38" t="s">
        <v>113</v>
      </c>
      <c r="BL7" s="38">
        <v>607.52</v>
      </c>
      <c r="BM7" s="38">
        <v>643.19000000000005</v>
      </c>
      <c r="BN7" s="38">
        <v>596.44000000000005</v>
      </c>
      <c r="BO7" s="38">
        <v>612.6</v>
      </c>
      <c r="BP7" s="38">
        <v>707.33</v>
      </c>
      <c r="BQ7" s="38" t="s">
        <v>113</v>
      </c>
      <c r="BR7" s="38">
        <v>106.56</v>
      </c>
      <c r="BS7" s="38">
        <v>103.19</v>
      </c>
      <c r="BT7" s="38">
        <v>105.1</v>
      </c>
      <c r="BU7" s="38">
        <v>101.69</v>
      </c>
      <c r="BV7" s="38" t="s">
        <v>113</v>
      </c>
      <c r="BW7" s="38">
        <v>96.91</v>
      </c>
      <c r="BX7" s="38">
        <v>101.54</v>
      </c>
      <c r="BY7" s="38">
        <v>102.42</v>
      </c>
      <c r="BZ7" s="38">
        <v>100.97</v>
      </c>
      <c r="CA7" s="38">
        <v>101.26</v>
      </c>
      <c r="CB7" s="38" t="s">
        <v>113</v>
      </c>
      <c r="CC7" s="38">
        <v>137.59</v>
      </c>
      <c r="CD7" s="38">
        <v>141.57</v>
      </c>
      <c r="CE7" s="38">
        <v>140.21</v>
      </c>
      <c r="CF7" s="38">
        <v>146.63</v>
      </c>
      <c r="CG7" s="38" t="s">
        <v>113</v>
      </c>
      <c r="CH7" s="38">
        <v>120.5</v>
      </c>
      <c r="CI7" s="38">
        <v>116.15</v>
      </c>
      <c r="CJ7" s="38">
        <v>116.2</v>
      </c>
      <c r="CK7" s="38">
        <v>118.78</v>
      </c>
      <c r="CL7" s="38">
        <v>136.38999999999999</v>
      </c>
      <c r="CM7" s="38" t="s">
        <v>113</v>
      </c>
      <c r="CN7" s="38" t="s">
        <v>113</v>
      </c>
      <c r="CO7" s="38" t="s">
        <v>113</v>
      </c>
      <c r="CP7" s="38" t="s">
        <v>113</v>
      </c>
      <c r="CQ7" s="38" t="s">
        <v>113</v>
      </c>
      <c r="CR7" s="38" t="s">
        <v>113</v>
      </c>
      <c r="CS7" s="38">
        <v>69.95</v>
      </c>
      <c r="CT7" s="38">
        <v>72.239999999999995</v>
      </c>
      <c r="CU7" s="38">
        <v>69.23</v>
      </c>
      <c r="CV7" s="38">
        <v>70.37</v>
      </c>
      <c r="CW7" s="38">
        <v>60.13</v>
      </c>
      <c r="CX7" s="38" t="s">
        <v>113</v>
      </c>
      <c r="CY7" s="38">
        <v>91.67</v>
      </c>
      <c r="CZ7" s="38">
        <v>91.55</v>
      </c>
      <c r="DA7" s="38">
        <v>87.19</v>
      </c>
      <c r="DB7" s="38">
        <v>86.77</v>
      </c>
      <c r="DC7" s="38" t="s">
        <v>113</v>
      </c>
      <c r="DD7" s="38">
        <v>96.69</v>
      </c>
      <c r="DE7" s="38">
        <v>96.84</v>
      </c>
      <c r="DF7" s="38">
        <v>96.84</v>
      </c>
      <c r="DG7" s="38">
        <v>96.75</v>
      </c>
      <c r="DH7" s="38">
        <v>95.06</v>
      </c>
      <c r="DI7" s="38" t="s">
        <v>113</v>
      </c>
      <c r="DJ7" s="38">
        <v>2.97</v>
      </c>
      <c r="DK7" s="38">
        <v>5.79</v>
      </c>
      <c r="DL7" s="38">
        <v>8.5</v>
      </c>
      <c r="DM7" s="38">
        <v>11.22</v>
      </c>
      <c r="DN7" s="38" t="s">
        <v>113</v>
      </c>
      <c r="DO7" s="38">
        <v>25.54</v>
      </c>
      <c r="DP7" s="38">
        <v>22.87</v>
      </c>
      <c r="DQ7" s="38">
        <v>28.42</v>
      </c>
      <c r="DR7" s="38">
        <v>28.24</v>
      </c>
      <c r="DS7" s="38">
        <v>38.130000000000003</v>
      </c>
      <c r="DT7" s="38" t="s">
        <v>113</v>
      </c>
      <c r="DU7" s="38">
        <v>0.19</v>
      </c>
      <c r="DV7" s="38">
        <v>0.89</v>
      </c>
      <c r="DW7" s="38">
        <v>0</v>
      </c>
      <c r="DX7" s="38">
        <v>1.01</v>
      </c>
      <c r="DY7" s="38" t="s">
        <v>113</v>
      </c>
      <c r="DZ7" s="38">
        <v>1.39</v>
      </c>
      <c r="EA7" s="38">
        <v>1.2</v>
      </c>
      <c r="EB7" s="38">
        <v>3.01</v>
      </c>
      <c r="EC7" s="38">
        <v>3.67</v>
      </c>
      <c r="ED7" s="38">
        <v>5.37</v>
      </c>
      <c r="EE7" s="38" t="s">
        <v>113</v>
      </c>
      <c r="EF7" s="38">
        <v>0</v>
      </c>
      <c r="EG7" s="38">
        <v>0</v>
      </c>
      <c r="EH7" s="38">
        <v>0</v>
      </c>
      <c r="EI7" s="38">
        <v>0</v>
      </c>
      <c r="EJ7" s="38" t="s">
        <v>113</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2019-02-22T07:49:52Z</cp:lastPrinted>
  <dcterms:created xsi:type="dcterms:W3CDTF">2018-12-03T08:48:14Z</dcterms:created>
  <dcterms:modified xsi:type="dcterms:W3CDTF">2019-02-25T01:07:27Z</dcterms:modified>
  <cp:category/>
</cp:coreProperties>
</file>