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W10" i="4" s="1"/>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I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<sst xmlns="http://schemas.openxmlformats.org/spreadsheetml/2006/main" count="232" uniqueCount="120">
  <si>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</si>
  <si>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</si>
  <si>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</si>
  <si>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</si>
  <si>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</si>
  <si>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</si>
  <si>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</si>
  <si>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</si>
  <si>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</si>
  <si>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</si>
  <si>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</si>
  <si>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</si>
  <si>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</si>
  <si>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</si>
  <si>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</si>
  <si>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</si>
  <si>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</si>
  <si>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</si>
  <si>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</si>
  <si>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</si>
  <si>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</si>
  <si>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</si>
  <si>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</si>
  <si>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</si>
  <si>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</si>
  <si>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</si>
  <si>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</si>
  <si>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</si>
  <si>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</si>
  <si>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</si>
  <si>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</si>
  <si>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</si>
  <si>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</si>
  <si>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</si>
  <si>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</si>
  <si>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</si>
  <si>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</si>
  <si>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</si>
  <si>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</si>
  <si>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</si>
  <si>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</si>
  <si>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</si>
  <si>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</si>
  <si>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</si>
  <si>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</si>
  <si>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</si>
  <si>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</si>
  <si>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</si>
  <si>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</si>
  <si>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</si>
  <si>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</si>
  <si>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</si>
  <si>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</si>
  <si>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</si>
  <si>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</si>
  <si>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</si>
  <si>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</si>
  <si>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</si>
  <si>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</si>
  <si>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</si>
  <si>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</si>
  <si>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</si>
  <si>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</si>
  <si>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</si>
  <si>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</si>
  <si>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</si>
  <si>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</si>
  <si>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</si>
  <si>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</si>
  <si>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</si>
  <si>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</si>
  <si>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</si>
  <si>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</si>
  <si>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</si>
  <si>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</si>
  <si>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</si>
  <si>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</si>
  <si>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</si>
  <si>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</si>
  <si>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</si>
  <si>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</si>
  <si>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</si>
  <si>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</si>
  <si>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</si>
  <si>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</si>
  <si>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</si>
  <si>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</si>
  <si>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</si>
  <si>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</si>
  <si>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</si>
  <si>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</si>
  <si>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</si>
  <si>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</si>
  <si>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</si>
  <si>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</si>
  <si>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</si>
  <si>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</si>
  <si>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</si>
  <si>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</si>
  <si>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</si>
  <si>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</si>
  <si>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</si>
  <si>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</si>
  <si>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</si>
  <si>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</si>
  <si>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勝浦市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</si>
  <si>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</si>
  <si>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</si>
  <si>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</si>
  <si>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</si>
  <si>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</si>
  <si>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</si>
  <si>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</si>
  <si>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</si>
  <si>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</si>
  <si>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</si>
  <si>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</si>
  <si>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 xml:space="preserve">  経営については、経常収支比率は類似団体平均値を下回るものの、この５年間は全て100％を超えている。
　累積欠損金比率は５年間全て０％であることから、経営については概ね適正に維持されているものと考えられる。
　企業債残高対給水収益比率が増加していることについては、給水収益の減少が主な要因であると考えられる。
　料金回収率は類似団体平均値及び全国平均と比較し高い水準となっている。
　また、減少が続いている給水人口や節水型設備の普及により、年々水需要が減少していることから、施設の利用率は類似団体平均値を下回っている。
　有収率においては、類似団体平均値及び全国平均を下回っており、この有収率の低下は安定給水の観点からも漏水防止のための維持管理を、今後も行っていく必要がある。
　</t>
    <phoneticPr fontId="4"/>
  </si>
  <si>
    <t>　管路更新率について、老朽化した石綿セメント管等の配水管布設替工事を実施したことにより平成２７年度は更新率が増加したものである。一時的に平成２８年度は減少となったが、平成２９年度には老朽化した石綿セメント管等の配水管布設替工事や銅管等の配水バイパス管布設替工事を実施したことにより再び増加した。
　管路経年化率については、同年代に整備されたものも多く、老朽化が進行している状況である。</t>
    <phoneticPr fontId="4"/>
  </si>
  <si>
    <t xml:space="preserve">  経営については、表にある過去５年間においては黒字経営になっている。  
　しかしながら、給水人口の減少等により大幅な給水収益が見込めない状況に加え、施設の老朽化に伴う更新や改修などにより、一層、経営環境の厳しさが増していくものと考えられる。
　ついては、収納体制の強化、経費削減等により経営基盤の強化を図りながら、老朽化の更新工事などにより有収率の改善に取り組み、併せて、計画的な施設整備の推進に努める必要がある。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</si>
</sst>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0.35</c:v>
                </c:pt>
                <c:pt idx="1">
                  <c:v>0.12</c:v>
                </c:pt>
                <c:pt idx="2">
                  <c:v>2.3199999999999998</c:v>
                </c:pt>
                <c:pt idx="3">
                  <c:v>0.11</c:v>
                </c:pt>
                <c:pt idx="4">
                  <c:v>1.31</c:v>
                </c:pt>
              </c:numCache>
            </c:numRef>
          </c:val>
          <c:extLst>
            <c:ext xmlns:c16="http://schemas.microsoft.com/office/drawing/2014/chart" uri="{C3380CC4-5D6E-409C-BE32-E72D297353CC}">
              <c16:uniqueId val="{00000000-B563-44CC-A148-9F2AE25AA209}"/>
            </c:ext>
          </c:extLst>
        </c:ser>
        <c:dLbls>
          <c:showLegendKey val="0"/>
          <c:showVal val="0"/>
          <c:showCatName val="0"/>
          <c:showSerName val="0"/>
          <c:showPercent val="0"/>
          <c:showBubbleSize val="0"/>
        </c:dLbls>
        <c:gapWidth val="150"/>
        <c:axId val="584511704"/>
        <c:axId val="58451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B563-44CC-A148-9F2AE25AA209}"/>
            </c:ext>
          </c:extLst>
        </c:ser>
        <c:dLbls>
          <c:showLegendKey val="0"/>
          <c:showVal val="0"/>
          <c:showCatName val="0"/>
          <c:showSerName val="0"/>
          <c:showPercent val="0"/>
          <c:showBubbleSize val="0"/>
        </c:dLbls>
        <c:marker val="1"/>
        <c:smooth val="0"/>
        <c:axId val="584511704"/>
        <c:axId val="584511312"/>
      </c:lineChart>
      <c:dateAx>
        <c:axId val="584511704"/>
        <c:scaling>
          <c:orientation val="minMax"/>
        </c:scaling>
        <c:delete val="1"/>
        <c:axPos val="b"/>
        <c:numFmt formatCode="ge" sourceLinked="1"/>
        <c:majorTickMark val="none"/>
        <c:minorTickMark val="none"/>
        <c:tickLblPos val="none"/>
        <c:crossAx val="584511312"/>
        <c:crosses val="autoZero"/>
        <c:auto val="1"/>
        <c:lblOffset val="100"/>
        <c:baseTimeUnit val="years"/>
      </c:dateAx>
      <c:valAx>
        <c:axId val="58451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51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36.729999999999997</c:v>
                </c:pt>
                <c:pt idx="1">
                  <c:v>36.01</c:v>
                </c:pt>
                <c:pt idx="2">
                  <c:v>35.950000000000003</c:v>
                </c:pt>
                <c:pt idx="3">
                  <c:v>35.76</c:v>
                </c:pt>
                <c:pt idx="4">
                  <c:v>36.44</c:v>
                </c:pt>
              </c:numCache>
            </c:numRef>
          </c:val>
          <c:extLst>
            <c:ext xmlns:c16="http://schemas.microsoft.com/office/drawing/2014/chart" uri="{C3380CC4-5D6E-409C-BE32-E72D297353CC}">
              <c16:uniqueId val="{00000000-5E03-468A-9275-910E8424CA3F}"/>
            </c:ext>
          </c:extLst>
        </c:ser>
        <c:dLbls>
          <c:showLegendKey val="0"/>
          <c:showVal val="0"/>
          <c:showCatName val="0"/>
          <c:showSerName val="0"/>
          <c:showPercent val="0"/>
          <c:showBubbleSize val="0"/>
        </c:dLbls>
        <c:gapWidth val="150"/>
        <c:axId val="593133392"/>
        <c:axId val="593133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5E03-468A-9275-910E8424CA3F}"/>
            </c:ext>
          </c:extLst>
        </c:ser>
        <c:dLbls>
          <c:showLegendKey val="0"/>
          <c:showVal val="0"/>
          <c:showCatName val="0"/>
          <c:showSerName val="0"/>
          <c:showPercent val="0"/>
          <c:showBubbleSize val="0"/>
        </c:dLbls>
        <c:marker val="1"/>
        <c:smooth val="0"/>
        <c:axId val="593133392"/>
        <c:axId val="593133784"/>
      </c:lineChart>
      <c:dateAx>
        <c:axId val="593133392"/>
        <c:scaling>
          <c:orientation val="minMax"/>
        </c:scaling>
        <c:delete val="1"/>
        <c:axPos val="b"/>
        <c:numFmt formatCode="ge" sourceLinked="1"/>
        <c:majorTickMark val="none"/>
        <c:minorTickMark val="none"/>
        <c:tickLblPos val="none"/>
        <c:crossAx val="593133784"/>
        <c:crosses val="autoZero"/>
        <c:auto val="1"/>
        <c:lblOffset val="100"/>
        <c:baseTimeUnit val="years"/>
      </c:dateAx>
      <c:valAx>
        <c:axId val="59313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313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77.03</c:v>
                </c:pt>
                <c:pt idx="1">
                  <c:v>76.8</c:v>
                </c:pt>
                <c:pt idx="2">
                  <c:v>76.89</c:v>
                </c:pt>
                <c:pt idx="3">
                  <c:v>75.849999999999994</c:v>
                </c:pt>
                <c:pt idx="4">
                  <c:v>73.739999999999995</c:v>
                </c:pt>
              </c:numCache>
            </c:numRef>
          </c:val>
          <c:extLst>
            <c:ext xmlns:c16="http://schemas.microsoft.com/office/drawing/2014/chart" uri="{C3380CC4-5D6E-409C-BE32-E72D297353CC}">
              <c16:uniqueId val="{00000000-28E0-47A8-A6F6-226D17050A78}"/>
            </c:ext>
          </c:extLst>
        </c:ser>
        <c:dLbls>
          <c:showLegendKey val="0"/>
          <c:showVal val="0"/>
          <c:showCatName val="0"/>
          <c:showSerName val="0"/>
          <c:showPercent val="0"/>
          <c:showBubbleSize val="0"/>
        </c:dLbls>
        <c:gapWidth val="150"/>
        <c:axId val="585750976"/>
        <c:axId val="58575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28E0-47A8-A6F6-226D17050A78}"/>
            </c:ext>
          </c:extLst>
        </c:ser>
        <c:dLbls>
          <c:showLegendKey val="0"/>
          <c:showVal val="0"/>
          <c:showCatName val="0"/>
          <c:showSerName val="0"/>
          <c:showPercent val="0"/>
          <c:showBubbleSize val="0"/>
        </c:dLbls>
        <c:marker val="1"/>
        <c:smooth val="0"/>
        <c:axId val="585750976"/>
        <c:axId val="585751368"/>
      </c:lineChart>
      <c:dateAx>
        <c:axId val="585750976"/>
        <c:scaling>
          <c:orientation val="minMax"/>
        </c:scaling>
        <c:delete val="1"/>
        <c:axPos val="b"/>
        <c:numFmt formatCode="ge" sourceLinked="1"/>
        <c:majorTickMark val="none"/>
        <c:minorTickMark val="none"/>
        <c:tickLblPos val="none"/>
        <c:crossAx val="585751368"/>
        <c:crosses val="autoZero"/>
        <c:auto val="1"/>
        <c:lblOffset val="100"/>
        <c:baseTimeUnit val="years"/>
      </c:dateAx>
      <c:valAx>
        <c:axId val="58575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75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110.37</c:v>
                </c:pt>
                <c:pt idx="1">
                  <c:v>107.03</c:v>
                </c:pt>
                <c:pt idx="2">
                  <c:v>107.67</c:v>
                </c:pt>
                <c:pt idx="3">
                  <c:v>106.42</c:v>
                </c:pt>
                <c:pt idx="4">
                  <c:v>104.51</c:v>
                </c:pt>
              </c:numCache>
            </c:numRef>
          </c:val>
          <c:extLst>
            <c:ext xmlns:c16="http://schemas.microsoft.com/office/drawing/2014/chart" uri="{C3380CC4-5D6E-409C-BE32-E72D297353CC}">
              <c16:uniqueId val="{00000000-4F53-42FE-89BA-3696833B1B91}"/>
            </c:ext>
          </c:extLst>
        </c:ser>
        <c:dLbls>
          <c:showLegendKey val="0"/>
          <c:showVal val="0"/>
          <c:showCatName val="0"/>
          <c:showSerName val="0"/>
          <c:showPercent val="0"/>
          <c:showBubbleSize val="0"/>
        </c:dLbls>
        <c:gapWidth val="150"/>
        <c:axId val="584510136"/>
        <c:axId val="58450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4F53-42FE-89BA-3696833B1B91}"/>
            </c:ext>
          </c:extLst>
        </c:ser>
        <c:dLbls>
          <c:showLegendKey val="0"/>
          <c:showVal val="0"/>
          <c:showCatName val="0"/>
          <c:showSerName val="0"/>
          <c:showPercent val="0"/>
          <c:showBubbleSize val="0"/>
        </c:dLbls>
        <c:marker val="1"/>
        <c:smooth val="0"/>
        <c:axId val="584510136"/>
        <c:axId val="584509744"/>
      </c:lineChart>
      <c:dateAx>
        <c:axId val="584510136"/>
        <c:scaling>
          <c:orientation val="minMax"/>
        </c:scaling>
        <c:delete val="1"/>
        <c:axPos val="b"/>
        <c:numFmt formatCode="ge" sourceLinked="1"/>
        <c:majorTickMark val="none"/>
        <c:minorTickMark val="none"/>
        <c:tickLblPos val="none"/>
        <c:crossAx val="584509744"/>
        <c:crosses val="autoZero"/>
        <c:auto val="1"/>
        <c:lblOffset val="100"/>
        <c:baseTimeUnit val="years"/>
      </c:dateAx>
      <c:valAx>
        <c:axId val="584509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451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36.369999999999997</c:v>
                </c:pt>
                <c:pt idx="1">
                  <c:v>56.36</c:v>
                </c:pt>
                <c:pt idx="2">
                  <c:v>55.19</c:v>
                </c:pt>
                <c:pt idx="3">
                  <c:v>55.82</c:v>
                </c:pt>
                <c:pt idx="4">
                  <c:v>56.4</c:v>
                </c:pt>
              </c:numCache>
            </c:numRef>
          </c:val>
          <c:extLst>
            <c:ext xmlns:c16="http://schemas.microsoft.com/office/drawing/2014/chart" uri="{C3380CC4-5D6E-409C-BE32-E72D297353CC}">
              <c16:uniqueId val="{00000000-E74B-4831-9CAD-BE2E1A3FEC49}"/>
            </c:ext>
          </c:extLst>
        </c:ser>
        <c:dLbls>
          <c:showLegendKey val="0"/>
          <c:showVal val="0"/>
          <c:showCatName val="0"/>
          <c:showSerName val="0"/>
          <c:showPercent val="0"/>
          <c:showBubbleSize val="0"/>
        </c:dLbls>
        <c:gapWidth val="150"/>
        <c:axId val="584508960"/>
        <c:axId val="58638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E74B-4831-9CAD-BE2E1A3FEC49}"/>
            </c:ext>
          </c:extLst>
        </c:ser>
        <c:dLbls>
          <c:showLegendKey val="0"/>
          <c:showVal val="0"/>
          <c:showCatName val="0"/>
          <c:showSerName val="0"/>
          <c:showPercent val="0"/>
          <c:showBubbleSize val="0"/>
        </c:dLbls>
        <c:marker val="1"/>
        <c:smooth val="0"/>
        <c:axId val="584508960"/>
        <c:axId val="586381056"/>
      </c:lineChart>
      <c:dateAx>
        <c:axId val="584508960"/>
        <c:scaling>
          <c:orientation val="minMax"/>
        </c:scaling>
        <c:delete val="1"/>
        <c:axPos val="b"/>
        <c:numFmt formatCode="ge" sourceLinked="1"/>
        <c:majorTickMark val="none"/>
        <c:minorTickMark val="none"/>
        <c:tickLblPos val="none"/>
        <c:crossAx val="586381056"/>
        <c:crosses val="autoZero"/>
        <c:auto val="1"/>
        <c:lblOffset val="100"/>
        <c:baseTimeUnit val="years"/>
      </c:dateAx>
      <c:valAx>
        <c:axId val="5863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50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3.24</c:v>
                </c:pt>
                <c:pt idx="1">
                  <c:v>3.05</c:v>
                </c:pt>
                <c:pt idx="2">
                  <c:v>12.55</c:v>
                </c:pt>
                <c:pt idx="3">
                  <c:v>12.54</c:v>
                </c:pt>
                <c:pt idx="4">
                  <c:v>14.56</c:v>
                </c:pt>
              </c:numCache>
            </c:numRef>
          </c:val>
          <c:extLst>
            <c:ext xmlns:c16="http://schemas.microsoft.com/office/drawing/2014/chart" uri="{C3380CC4-5D6E-409C-BE32-E72D297353CC}">
              <c16:uniqueId val="{00000000-CD0C-4D2C-B6ED-8A33287F4B33}"/>
            </c:ext>
          </c:extLst>
        </c:ser>
        <c:dLbls>
          <c:showLegendKey val="0"/>
          <c:showVal val="0"/>
          <c:showCatName val="0"/>
          <c:showSerName val="0"/>
          <c:showPercent val="0"/>
          <c:showBubbleSize val="0"/>
        </c:dLbls>
        <c:gapWidth val="150"/>
        <c:axId val="586381840"/>
        <c:axId val="59181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CD0C-4D2C-B6ED-8A33287F4B33}"/>
            </c:ext>
          </c:extLst>
        </c:ser>
        <c:dLbls>
          <c:showLegendKey val="0"/>
          <c:showVal val="0"/>
          <c:showCatName val="0"/>
          <c:showSerName val="0"/>
          <c:showPercent val="0"/>
          <c:showBubbleSize val="0"/>
        </c:dLbls>
        <c:marker val="1"/>
        <c:smooth val="0"/>
        <c:axId val="586381840"/>
        <c:axId val="591813360"/>
      </c:lineChart>
      <c:dateAx>
        <c:axId val="586381840"/>
        <c:scaling>
          <c:orientation val="minMax"/>
        </c:scaling>
        <c:delete val="1"/>
        <c:axPos val="b"/>
        <c:numFmt formatCode="ge" sourceLinked="1"/>
        <c:majorTickMark val="none"/>
        <c:minorTickMark val="none"/>
        <c:tickLblPos val="none"/>
        <c:crossAx val="591813360"/>
        <c:crosses val="autoZero"/>
        <c:auto val="1"/>
        <c:lblOffset val="100"/>
        <c:baseTimeUnit val="years"/>
      </c:dateAx>
      <c:valAx>
        <c:axId val="59181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638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00-4AC7-BD1D-30E7CC8CC023}"/>
            </c:ext>
          </c:extLst>
        </c:ser>
        <c:dLbls>
          <c:showLegendKey val="0"/>
          <c:showVal val="0"/>
          <c:showCatName val="0"/>
          <c:showSerName val="0"/>
          <c:showPercent val="0"/>
          <c:showBubbleSize val="0"/>
        </c:dLbls>
        <c:gapWidth val="150"/>
        <c:axId val="591814536"/>
        <c:axId val="59181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7F00-4AC7-BD1D-30E7CC8CC023}"/>
            </c:ext>
          </c:extLst>
        </c:ser>
        <c:dLbls>
          <c:showLegendKey val="0"/>
          <c:showVal val="0"/>
          <c:showCatName val="0"/>
          <c:showSerName val="0"/>
          <c:showPercent val="0"/>
          <c:showBubbleSize val="0"/>
        </c:dLbls>
        <c:marker val="1"/>
        <c:smooth val="0"/>
        <c:axId val="591814536"/>
        <c:axId val="591814928"/>
      </c:lineChart>
      <c:dateAx>
        <c:axId val="591814536"/>
        <c:scaling>
          <c:orientation val="minMax"/>
        </c:scaling>
        <c:delete val="1"/>
        <c:axPos val="b"/>
        <c:numFmt formatCode="ge" sourceLinked="1"/>
        <c:majorTickMark val="none"/>
        <c:minorTickMark val="none"/>
        <c:tickLblPos val="none"/>
        <c:crossAx val="591814928"/>
        <c:crosses val="autoZero"/>
        <c:auto val="1"/>
        <c:lblOffset val="100"/>
        <c:baseTimeUnit val="years"/>
      </c:dateAx>
      <c:valAx>
        <c:axId val="591814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181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672.91</c:v>
                </c:pt>
                <c:pt idx="1">
                  <c:v>391.4</c:v>
                </c:pt>
                <c:pt idx="2">
                  <c:v>219.54</c:v>
                </c:pt>
                <c:pt idx="3">
                  <c:v>432.64</c:v>
                </c:pt>
                <c:pt idx="4">
                  <c:v>361.86</c:v>
                </c:pt>
              </c:numCache>
            </c:numRef>
          </c:val>
          <c:extLst>
            <c:ext xmlns:c16="http://schemas.microsoft.com/office/drawing/2014/chart" uri="{C3380CC4-5D6E-409C-BE32-E72D297353CC}">
              <c16:uniqueId val="{00000000-B67B-4BCB-9141-374B50B54E1E}"/>
            </c:ext>
          </c:extLst>
        </c:ser>
        <c:dLbls>
          <c:showLegendKey val="0"/>
          <c:showVal val="0"/>
          <c:showCatName val="0"/>
          <c:showSerName val="0"/>
          <c:showPercent val="0"/>
          <c:showBubbleSize val="0"/>
        </c:dLbls>
        <c:gapWidth val="150"/>
        <c:axId val="502920432"/>
        <c:axId val="502920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B67B-4BCB-9141-374B50B54E1E}"/>
            </c:ext>
          </c:extLst>
        </c:ser>
        <c:dLbls>
          <c:showLegendKey val="0"/>
          <c:showVal val="0"/>
          <c:showCatName val="0"/>
          <c:showSerName val="0"/>
          <c:showPercent val="0"/>
          <c:showBubbleSize val="0"/>
        </c:dLbls>
        <c:marker val="1"/>
        <c:smooth val="0"/>
        <c:axId val="502920432"/>
        <c:axId val="502920824"/>
      </c:lineChart>
      <c:dateAx>
        <c:axId val="502920432"/>
        <c:scaling>
          <c:orientation val="minMax"/>
        </c:scaling>
        <c:delete val="1"/>
        <c:axPos val="b"/>
        <c:numFmt formatCode="ge" sourceLinked="1"/>
        <c:majorTickMark val="none"/>
        <c:minorTickMark val="none"/>
        <c:tickLblPos val="none"/>
        <c:crossAx val="502920824"/>
        <c:crosses val="autoZero"/>
        <c:auto val="1"/>
        <c:lblOffset val="100"/>
        <c:baseTimeUnit val="years"/>
      </c:dateAx>
      <c:valAx>
        <c:axId val="502920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92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195.16</c:v>
                </c:pt>
                <c:pt idx="1">
                  <c:v>199.62</c:v>
                </c:pt>
                <c:pt idx="2">
                  <c:v>237.03</c:v>
                </c:pt>
                <c:pt idx="3">
                  <c:v>243.56</c:v>
                </c:pt>
                <c:pt idx="4">
                  <c:v>247.94</c:v>
                </c:pt>
              </c:numCache>
            </c:numRef>
          </c:val>
          <c:extLst>
            <c:ext xmlns:c16="http://schemas.microsoft.com/office/drawing/2014/chart" uri="{C3380CC4-5D6E-409C-BE32-E72D297353CC}">
              <c16:uniqueId val="{00000000-A197-463F-AE6A-8353E0ACAA3B}"/>
            </c:ext>
          </c:extLst>
        </c:ser>
        <c:dLbls>
          <c:showLegendKey val="0"/>
          <c:showVal val="0"/>
          <c:showCatName val="0"/>
          <c:showSerName val="0"/>
          <c:showPercent val="0"/>
          <c:showBubbleSize val="0"/>
        </c:dLbls>
        <c:gapWidth val="150"/>
        <c:axId val="587140896"/>
        <c:axId val="58714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A197-463F-AE6A-8353E0ACAA3B}"/>
            </c:ext>
          </c:extLst>
        </c:ser>
        <c:dLbls>
          <c:showLegendKey val="0"/>
          <c:showVal val="0"/>
          <c:showCatName val="0"/>
          <c:showSerName val="0"/>
          <c:showPercent val="0"/>
          <c:showBubbleSize val="0"/>
        </c:dLbls>
        <c:marker val="1"/>
        <c:smooth val="0"/>
        <c:axId val="587140896"/>
        <c:axId val="587141288"/>
      </c:lineChart>
      <c:dateAx>
        <c:axId val="587140896"/>
        <c:scaling>
          <c:orientation val="minMax"/>
        </c:scaling>
        <c:delete val="1"/>
        <c:axPos val="b"/>
        <c:numFmt formatCode="ge" sourceLinked="1"/>
        <c:majorTickMark val="none"/>
        <c:minorTickMark val="none"/>
        <c:tickLblPos val="none"/>
        <c:crossAx val="587141288"/>
        <c:crosses val="autoZero"/>
        <c:auto val="1"/>
        <c:lblOffset val="100"/>
        <c:baseTimeUnit val="years"/>
      </c:dateAx>
      <c:valAx>
        <c:axId val="587141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714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108.97</c:v>
                </c:pt>
                <c:pt idx="1">
                  <c:v>106.18</c:v>
                </c:pt>
                <c:pt idx="2">
                  <c:v>106.79</c:v>
                </c:pt>
                <c:pt idx="3">
                  <c:v>105.55</c:v>
                </c:pt>
                <c:pt idx="4">
                  <c:v>104.03</c:v>
                </c:pt>
              </c:numCache>
            </c:numRef>
          </c:val>
          <c:extLst>
            <c:ext xmlns:c16="http://schemas.microsoft.com/office/drawing/2014/chart" uri="{C3380CC4-5D6E-409C-BE32-E72D297353CC}">
              <c16:uniqueId val="{00000000-7C51-47A5-B181-3F0EBDD318CE}"/>
            </c:ext>
          </c:extLst>
        </c:ser>
        <c:dLbls>
          <c:showLegendKey val="0"/>
          <c:showVal val="0"/>
          <c:showCatName val="0"/>
          <c:showSerName val="0"/>
          <c:showPercent val="0"/>
          <c:showBubbleSize val="0"/>
        </c:dLbls>
        <c:gapWidth val="150"/>
        <c:axId val="597373952"/>
        <c:axId val="59737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7C51-47A5-B181-3F0EBDD318CE}"/>
            </c:ext>
          </c:extLst>
        </c:ser>
        <c:dLbls>
          <c:showLegendKey val="0"/>
          <c:showVal val="0"/>
          <c:showCatName val="0"/>
          <c:showSerName val="0"/>
          <c:showPercent val="0"/>
          <c:showBubbleSize val="0"/>
        </c:dLbls>
        <c:marker val="1"/>
        <c:smooth val="0"/>
        <c:axId val="597373952"/>
        <c:axId val="597374344"/>
      </c:lineChart>
      <c:dateAx>
        <c:axId val="597373952"/>
        <c:scaling>
          <c:orientation val="minMax"/>
        </c:scaling>
        <c:delete val="1"/>
        <c:axPos val="b"/>
        <c:numFmt formatCode="ge" sourceLinked="1"/>
        <c:majorTickMark val="none"/>
        <c:minorTickMark val="none"/>
        <c:tickLblPos val="none"/>
        <c:crossAx val="597374344"/>
        <c:crosses val="autoZero"/>
        <c:auto val="1"/>
        <c:lblOffset val="100"/>
        <c:baseTimeUnit val="years"/>
      </c:dateAx>
      <c:valAx>
        <c:axId val="59737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73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288.25</c:v>
                </c:pt>
                <c:pt idx="1">
                  <c:v>297.32</c:v>
                </c:pt>
                <c:pt idx="2">
                  <c:v>295.72000000000003</c:v>
                </c:pt>
                <c:pt idx="3">
                  <c:v>300.39999999999998</c:v>
                </c:pt>
                <c:pt idx="4">
                  <c:v>305.38</c:v>
                </c:pt>
              </c:numCache>
            </c:numRef>
          </c:val>
          <c:extLst>
            <c:ext xmlns:c16="http://schemas.microsoft.com/office/drawing/2014/chart" uri="{C3380CC4-5D6E-409C-BE32-E72D297353CC}">
              <c16:uniqueId val="{00000000-BDCA-4BD2-A3B8-DD9A7EDDDA7E}"/>
            </c:ext>
          </c:extLst>
        </c:ser>
        <c:dLbls>
          <c:showLegendKey val="0"/>
          <c:showVal val="0"/>
          <c:showCatName val="0"/>
          <c:showSerName val="0"/>
          <c:showPercent val="0"/>
          <c:showBubbleSize val="0"/>
        </c:dLbls>
        <c:gapWidth val="150"/>
        <c:axId val="597375520"/>
        <c:axId val="59313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BDCA-4BD2-A3B8-DD9A7EDDDA7E}"/>
            </c:ext>
          </c:extLst>
        </c:ser>
        <c:dLbls>
          <c:showLegendKey val="0"/>
          <c:showVal val="0"/>
          <c:showCatName val="0"/>
          <c:showSerName val="0"/>
          <c:showPercent val="0"/>
          <c:showBubbleSize val="0"/>
        </c:dLbls>
        <c:marker val="1"/>
        <c:smooth val="0"/>
        <c:axId val="597375520"/>
        <c:axId val="593132216"/>
      </c:lineChart>
      <c:dateAx>
        <c:axId val="597375520"/>
        <c:scaling>
          <c:orientation val="minMax"/>
        </c:scaling>
        <c:delete val="1"/>
        <c:axPos val="b"/>
        <c:numFmt formatCode="ge" sourceLinked="1"/>
        <c:majorTickMark val="none"/>
        <c:minorTickMark val="none"/>
        <c:tickLblPos val="none"/>
        <c:crossAx val="593132216"/>
        <c:crosses val="autoZero"/>
        <c:auto val="1"/>
        <c:lblOffset val="100"/>
        <c:baseTimeUnit val="years"/>
      </c:dateAx>
      <c:valAx>
        <c:axId val="59313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737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勝浦市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18007</v>
      </c>
      <c r="AM8" s="70"/>
      <c r="AN8" s="70"/>
      <c r="AO8" s="70"/>
      <c r="AP8" s="70"/>
      <c r="AQ8" s="70"/>
      <c r="AR8" s="70"/>
      <c r="AS8" s="70"/>
      <c r="AT8" s="66">
        <f>データ!$S$6</f>
        <v>93.96</v>
      </c>
      <c r="AU8" s="67"/>
      <c r="AV8" s="67"/>
      <c r="AW8" s="67"/>
      <c r="AX8" s="67"/>
      <c r="AY8" s="67"/>
      <c r="AZ8" s="67"/>
      <c r="BA8" s="67"/>
      <c r="BB8" s="69">
        <f>データ!$T$6</f>
        <v>191.65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63.64</v>
      </c>
      <c r="J10" s="67"/>
      <c r="K10" s="67"/>
      <c r="L10" s="67"/>
      <c r="M10" s="67"/>
      <c r="N10" s="67"/>
      <c r="O10" s="68"/>
      <c r="P10" s="69">
        <f>データ!$P$6</f>
        <v>97.56</v>
      </c>
      <c r="Q10" s="69"/>
      <c r="R10" s="69"/>
      <c r="S10" s="69"/>
      <c r="T10" s="69"/>
      <c r="U10" s="69"/>
      <c r="V10" s="69"/>
      <c r="W10" s="70">
        <f>データ!$Q$6</f>
        <v>5291</v>
      </c>
      <c r="X10" s="70"/>
      <c r="Y10" s="70"/>
      <c r="Z10" s="70"/>
      <c r="AA10" s="70"/>
      <c r="AB10" s="70"/>
      <c r="AC10" s="70"/>
      <c r="AD10" s="2"/>
      <c r="AE10" s="2"/>
      <c r="AF10" s="2"/>
      <c r="AG10" s="2"/>
      <c r="AH10" s="4"/>
      <c r="AI10" s="4"/>
      <c r="AJ10" s="4"/>
      <c r="AK10" s="4"/>
      <c r="AL10" s="70">
        <f>データ!$U$6</f>
        <v>17338</v>
      </c>
      <c r="AM10" s="70"/>
      <c r="AN10" s="70"/>
      <c r="AO10" s="70"/>
      <c r="AP10" s="70"/>
      <c r="AQ10" s="70"/>
      <c r="AR10" s="70"/>
      <c r="AS10" s="70"/>
      <c r="AT10" s="66">
        <f>データ!$V$6</f>
        <v>94.23</v>
      </c>
      <c r="AU10" s="67"/>
      <c r="AV10" s="67"/>
      <c r="AW10" s="67"/>
      <c r="AX10" s="67"/>
      <c r="AY10" s="67"/>
      <c r="AZ10" s="67"/>
      <c r="BA10" s="67"/>
      <c r="BB10" s="69">
        <f>データ!$W$6</f>
        <v>184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KJtYeSj2oniW0gTbxFzy4tkh+VmxNd1mqj2+Tx3OqdHV53VLYvTJGR0mRgGucYKGavcjxej8dNbDTUOwuv8AcA==" saltValue="qVIPErTZyB3G3Er7CMPjI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122181</v>
      </c>
      <c r="D6" s="33">
        <f t="shared" si="3"/>
        <v>46</v>
      </c>
      <c r="E6" s="33">
        <f t="shared" si="3"/>
        <v>1</v>
      </c>
      <c r="F6" s="33">
        <f t="shared" si="3"/>
        <v>0</v>
      </c>
      <c r="G6" s="33">
        <f t="shared" si="3"/>
        <v>1</v>
      </c>
      <c r="H6" s="33" t="str">
        <f t="shared" si="3"/>
        <v>千葉県　勝浦市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63.64</v>
      </c>
      <c r="P6" s="34">
        <f t="shared" si="3"/>
        <v>97.56</v>
      </c>
      <c r="Q6" s="34">
        <f t="shared" si="3"/>
        <v>5291</v>
      </c>
      <c r="R6" s="34">
        <f t="shared" si="3"/>
        <v>18007</v>
      </c>
      <c r="S6" s="34">
        <f t="shared" si="3"/>
        <v>93.96</v>
      </c>
      <c r="T6" s="34">
        <f t="shared" si="3"/>
        <v>191.65</v>
      </c>
      <c r="U6" s="34">
        <f t="shared" si="3"/>
        <v>17338</v>
      </c>
      <c r="V6" s="34">
        <f t="shared" si="3"/>
        <v>94.23</v>
      </c>
      <c r="W6" s="34">
        <f t="shared" si="3"/>
        <v>184</v>
      </c>
      <c r="X6" s="35">
        <f>IF(X7="",NA(),X7)</f>
        <v>110.37</v>
      </c>
      <c r="Y6" s="35">
        <f t="shared" ref="Y6:AG6" si="4">IF(Y7="",NA(),Y7)</f>
        <v>107.03</v>
      </c>
      <c r="Z6" s="35">
        <f t="shared" si="4"/>
        <v>107.67</v>
      </c>
      <c r="AA6" s="35">
        <f t="shared" si="4"/>
        <v>106.42</v>
      </c>
      <c r="AB6" s="35">
        <f t="shared" si="4"/>
        <v>104.51</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672.91</v>
      </c>
      <c r="AU6" s="35">
        <f t="shared" ref="AU6:BC6" si="6">IF(AU7="",NA(),AU7)</f>
        <v>391.4</v>
      </c>
      <c r="AV6" s="35">
        <f t="shared" si="6"/>
        <v>219.54</v>
      </c>
      <c r="AW6" s="35">
        <f t="shared" si="6"/>
        <v>432.64</v>
      </c>
      <c r="AX6" s="35">
        <f t="shared" si="6"/>
        <v>361.86</v>
      </c>
      <c r="AY6" s="35">
        <f t="shared" si="6"/>
        <v>963.24</v>
      </c>
      <c r="AZ6" s="35">
        <f t="shared" si="6"/>
        <v>381.53</v>
      </c>
      <c r="BA6" s="35">
        <f t="shared" si="6"/>
        <v>391.54</v>
      </c>
      <c r="BB6" s="35">
        <f t="shared" si="6"/>
        <v>384.34</v>
      </c>
      <c r="BC6" s="35">
        <f t="shared" si="6"/>
        <v>359.47</v>
      </c>
      <c r="BD6" s="34" t="str">
        <f>IF(BD7="","",IF(BD7="-","【-】","【"&amp;SUBSTITUTE(TEXT(BD7,"#,##0.00"),"-","△")&amp;"】"))</f>
        <v>【264.34】</v>
      </c>
      <c r="BE6" s="35">
        <f>IF(BE7="",NA(),BE7)</f>
        <v>195.16</v>
      </c>
      <c r="BF6" s="35">
        <f t="shared" ref="BF6:BN6" si="7">IF(BF7="",NA(),BF7)</f>
        <v>199.62</v>
      </c>
      <c r="BG6" s="35">
        <f t="shared" si="7"/>
        <v>237.03</v>
      </c>
      <c r="BH6" s="35">
        <f t="shared" si="7"/>
        <v>243.56</v>
      </c>
      <c r="BI6" s="35">
        <f t="shared" si="7"/>
        <v>247.94</v>
      </c>
      <c r="BJ6" s="35">
        <f t="shared" si="7"/>
        <v>400.38</v>
      </c>
      <c r="BK6" s="35">
        <f t="shared" si="7"/>
        <v>393.27</v>
      </c>
      <c r="BL6" s="35">
        <f t="shared" si="7"/>
        <v>386.97</v>
      </c>
      <c r="BM6" s="35">
        <f t="shared" si="7"/>
        <v>380.58</v>
      </c>
      <c r="BN6" s="35">
        <f t="shared" si="7"/>
        <v>401.79</v>
      </c>
      <c r="BO6" s="34" t="str">
        <f>IF(BO7="","",IF(BO7="-","【-】","【"&amp;SUBSTITUTE(TEXT(BO7,"#,##0.00"),"-","△")&amp;"】"))</f>
        <v>【274.27】</v>
      </c>
      <c r="BP6" s="35">
        <f>IF(BP7="",NA(),BP7)</f>
        <v>108.97</v>
      </c>
      <c r="BQ6" s="35">
        <f t="shared" ref="BQ6:BY6" si="8">IF(BQ7="",NA(),BQ7)</f>
        <v>106.18</v>
      </c>
      <c r="BR6" s="35">
        <f t="shared" si="8"/>
        <v>106.79</v>
      </c>
      <c r="BS6" s="35">
        <f t="shared" si="8"/>
        <v>105.55</v>
      </c>
      <c r="BT6" s="35">
        <f t="shared" si="8"/>
        <v>104.03</v>
      </c>
      <c r="BU6" s="35">
        <f t="shared" si="8"/>
        <v>96.56</v>
      </c>
      <c r="BV6" s="35">
        <f t="shared" si="8"/>
        <v>100.47</v>
      </c>
      <c r="BW6" s="35">
        <f t="shared" si="8"/>
        <v>101.72</v>
      </c>
      <c r="BX6" s="35">
        <f t="shared" si="8"/>
        <v>102.38</v>
      </c>
      <c r="BY6" s="35">
        <f t="shared" si="8"/>
        <v>100.12</v>
      </c>
      <c r="BZ6" s="34" t="str">
        <f>IF(BZ7="","",IF(BZ7="-","【-】","【"&amp;SUBSTITUTE(TEXT(BZ7,"#,##0.00"),"-","△")&amp;"】"))</f>
        <v>【104.36】</v>
      </c>
      <c r="CA6" s="35">
        <f>IF(CA7="",NA(),CA7)</f>
        <v>288.25</v>
      </c>
      <c r="CB6" s="35">
        <f t="shared" ref="CB6:CJ6" si="9">IF(CB7="",NA(),CB7)</f>
        <v>297.32</v>
      </c>
      <c r="CC6" s="35">
        <f t="shared" si="9"/>
        <v>295.72000000000003</v>
      </c>
      <c r="CD6" s="35">
        <f t="shared" si="9"/>
        <v>300.39999999999998</v>
      </c>
      <c r="CE6" s="35">
        <f t="shared" si="9"/>
        <v>305.38</v>
      </c>
      <c r="CF6" s="35">
        <f t="shared" si="9"/>
        <v>177.14</v>
      </c>
      <c r="CG6" s="35">
        <f t="shared" si="9"/>
        <v>169.82</v>
      </c>
      <c r="CH6" s="35">
        <f t="shared" si="9"/>
        <v>168.2</v>
      </c>
      <c r="CI6" s="35">
        <f t="shared" si="9"/>
        <v>168.67</v>
      </c>
      <c r="CJ6" s="35">
        <f t="shared" si="9"/>
        <v>174.97</v>
      </c>
      <c r="CK6" s="34" t="str">
        <f>IF(CK7="","",IF(CK7="-","【-】","【"&amp;SUBSTITUTE(TEXT(CK7,"#,##0.00"),"-","△")&amp;"】"))</f>
        <v>【165.71】</v>
      </c>
      <c r="CL6" s="35">
        <f>IF(CL7="",NA(),CL7)</f>
        <v>36.729999999999997</v>
      </c>
      <c r="CM6" s="35">
        <f t="shared" ref="CM6:CU6" si="10">IF(CM7="",NA(),CM7)</f>
        <v>36.01</v>
      </c>
      <c r="CN6" s="35">
        <f t="shared" si="10"/>
        <v>35.950000000000003</v>
      </c>
      <c r="CO6" s="35">
        <f t="shared" si="10"/>
        <v>35.76</v>
      </c>
      <c r="CP6" s="35">
        <f t="shared" si="10"/>
        <v>36.44</v>
      </c>
      <c r="CQ6" s="35">
        <f t="shared" si="10"/>
        <v>55.64</v>
      </c>
      <c r="CR6" s="35">
        <f t="shared" si="10"/>
        <v>55.13</v>
      </c>
      <c r="CS6" s="35">
        <f t="shared" si="10"/>
        <v>54.77</v>
      </c>
      <c r="CT6" s="35">
        <f t="shared" si="10"/>
        <v>54.92</v>
      </c>
      <c r="CU6" s="35">
        <f t="shared" si="10"/>
        <v>55.63</v>
      </c>
      <c r="CV6" s="34" t="str">
        <f>IF(CV7="","",IF(CV7="-","【-】","【"&amp;SUBSTITUTE(TEXT(CV7,"#,##0.00"),"-","△")&amp;"】"))</f>
        <v>【60.41】</v>
      </c>
      <c r="CW6" s="35">
        <f>IF(CW7="",NA(),CW7)</f>
        <v>77.03</v>
      </c>
      <c r="CX6" s="35">
        <f t="shared" ref="CX6:DF6" si="11">IF(CX7="",NA(),CX7)</f>
        <v>76.8</v>
      </c>
      <c r="CY6" s="35">
        <f t="shared" si="11"/>
        <v>76.89</v>
      </c>
      <c r="CZ6" s="35">
        <f t="shared" si="11"/>
        <v>75.849999999999994</v>
      </c>
      <c r="DA6" s="35">
        <f t="shared" si="11"/>
        <v>73.739999999999995</v>
      </c>
      <c r="DB6" s="35">
        <f t="shared" si="11"/>
        <v>83.09</v>
      </c>
      <c r="DC6" s="35">
        <f t="shared" si="11"/>
        <v>83</v>
      </c>
      <c r="DD6" s="35">
        <f t="shared" si="11"/>
        <v>82.89</v>
      </c>
      <c r="DE6" s="35">
        <f t="shared" si="11"/>
        <v>82.66</v>
      </c>
      <c r="DF6" s="35">
        <f t="shared" si="11"/>
        <v>82.04</v>
      </c>
      <c r="DG6" s="34" t="str">
        <f>IF(DG7="","",IF(DG7="-","【-】","【"&amp;SUBSTITUTE(TEXT(DG7,"#,##0.00"),"-","△")&amp;"】"))</f>
        <v>【89.93】</v>
      </c>
      <c r="DH6" s="35">
        <f>IF(DH7="",NA(),DH7)</f>
        <v>36.369999999999997</v>
      </c>
      <c r="DI6" s="35">
        <f t="shared" ref="DI6:DQ6" si="12">IF(DI7="",NA(),DI7)</f>
        <v>56.36</v>
      </c>
      <c r="DJ6" s="35">
        <f t="shared" si="12"/>
        <v>55.19</v>
      </c>
      <c r="DK6" s="35">
        <f t="shared" si="12"/>
        <v>55.82</v>
      </c>
      <c r="DL6" s="35">
        <f t="shared" si="12"/>
        <v>56.4</v>
      </c>
      <c r="DM6" s="35">
        <f t="shared" si="12"/>
        <v>39.06</v>
      </c>
      <c r="DN6" s="35">
        <f t="shared" si="12"/>
        <v>46.66</v>
      </c>
      <c r="DO6" s="35">
        <f t="shared" si="12"/>
        <v>47.46</v>
      </c>
      <c r="DP6" s="35">
        <f t="shared" si="12"/>
        <v>48.49</v>
      </c>
      <c r="DQ6" s="35">
        <f t="shared" si="12"/>
        <v>48.05</v>
      </c>
      <c r="DR6" s="34" t="str">
        <f>IF(DR7="","",IF(DR7="-","【-】","【"&amp;SUBSTITUTE(TEXT(DR7,"#,##0.00"),"-","△")&amp;"】"))</f>
        <v>【48.12】</v>
      </c>
      <c r="DS6" s="35">
        <f>IF(DS7="",NA(),DS7)</f>
        <v>3.24</v>
      </c>
      <c r="DT6" s="35">
        <f t="shared" ref="DT6:EB6" si="13">IF(DT7="",NA(),DT7)</f>
        <v>3.05</v>
      </c>
      <c r="DU6" s="35">
        <f t="shared" si="13"/>
        <v>12.55</v>
      </c>
      <c r="DV6" s="35">
        <f t="shared" si="13"/>
        <v>12.54</v>
      </c>
      <c r="DW6" s="35">
        <f t="shared" si="13"/>
        <v>14.56</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0.35</v>
      </c>
      <c r="EE6" s="35">
        <f t="shared" ref="EE6:EM6" si="14">IF(EE7="",NA(),EE7)</f>
        <v>0.12</v>
      </c>
      <c r="EF6" s="35">
        <f t="shared" si="14"/>
        <v>2.3199999999999998</v>
      </c>
      <c r="EG6" s="35">
        <f t="shared" si="14"/>
        <v>0.11</v>
      </c>
      <c r="EH6" s="35">
        <f t="shared" si="14"/>
        <v>1.31</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122181</v>
      </c>
      <c r="D7" s="37">
        <v>46</v>
      </c>
      <c r="E7" s="37">
        <v>1</v>
      </c>
      <c r="F7" s="37">
        <v>0</v>
      </c>
      <c r="G7" s="37">
        <v>1</v>
      </c>
      <c r="H7" s="37" t="s">
        <v>105</v>
      </c>
      <c r="I7" s="37" t="s">
        <v>106</v>
      </c>
      <c r="J7" s="37" t="s">
        <v>107</v>
      </c>
      <c r="K7" s="37" t="s">
        <v>108</v>
      </c>
      <c r="L7" s="37" t="s">
        <v>109</v>
      </c>
      <c r="M7" s="37" t="s">
        <v>116</v>
      </c>
      <c r="N7" s="38" t="s">
        <v>110</v>
      </c>
      <c r="O7" s="38">
        <v>63.64</v>
      </c>
      <c r="P7" s="38">
        <v>97.56</v>
      </c>
      <c r="Q7" s="38">
        <v>5291</v>
      </c>
      <c r="R7" s="38">
        <v>18007</v>
      </c>
      <c r="S7" s="38">
        <v>93.96</v>
      </c>
      <c r="T7" s="38">
        <v>191.65</v>
      </c>
      <c r="U7" s="38">
        <v>17338</v>
      </c>
      <c r="V7" s="38">
        <v>94.23</v>
      </c>
      <c r="W7" s="38">
        <v>184</v>
      </c>
      <c r="X7" s="38">
        <v>110.37</v>
      </c>
      <c r="Y7" s="38">
        <v>107.03</v>
      </c>
      <c r="Z7" s="38">
        <v>107.67</v>
      </c>
      <c r="AA7" s="38">
        <v>106.42</v>
      </c>
      <c r="AB7" s="38">
        <v>104.51</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672.91</v>
      </c>
      <c r="AU7" s="38">
        <v>391.4</v>
      </c>
      <c r="AV7" s="38">
        <v>219.54</v>
      </c>
      <c r="AW7" s="38">
        <v>432.64</v>
      </c>
      <c r="AX7" s="38">
        <v>361.86</v>
      </c>
      <c r="AY7" s="38">
        <v>963.24</v>
      </c>
      <c r="AZ7" s="38">
        <v>381.53</v>
      </c>
      <c r="BA7" s="38">
        <v>391.54</v>
      </c>
      <c r="BB7" s="38">
        <v>384.34</v>
      </c>
      <c r="BC7" s="38">
        <v>359.47</v>
      </c>
      <c r="BD7" s="38">
        <v>264.33999999999997</v>
      </c>
      <c r="BE7" s="38">
        <v>195.16</v>
      </c>
      <c r="BF7" s="38">
        <v>199.62</v>
      </c>
      <c r="BG7" s="38">
        <v>237.03</v>
      </c>
      <c r="BH7" s="38">
        <v>243.56</v>
      </c>
      <c r="BI7" s="38">
        <v>247.94</v>
      </c>
      <c r="BJ7" s="38">
        <v>400.38</v>
      </c>
      <c r="BK7" s="38">
        <v>393.27</v>
      </c>
      <c r="BL7" s="38">
        <v>386.97</v>
      </c>
      <c r="BM7" s="38">
        <v>380.58</v>
      </c>
      <c r="BN7" s="38">
        <v>401.79</v>
      </c>
      <c r="BO7" s="38">
        <v>274.27</v>
      </c>
      <c r="BP7" s="38">
        <v>108.97</v>
      </c>
      <c r="BQ7" s="38">
        <v>106.18</v>
      </c>
      <c r="BR7" s="38">
        <v>106.79</v>
      </c>
      <c r="BS7" s="38">
        <v>105.55</v>
      </c>
      <c r="BT7" s="38">
        <v>104.03</v>
      </c>
      <c r="BU7" s="38">
        <v>96.56</v>
      </c>
      <c r="BV7" s="38">
        <v>100.47</v>
      </c>
      <c r="BW7" s="38">
        <v>101.72</v>
      </c>
      <c r="BX7" s="38">
        <v>102.38</v>
      </c>
      <c r="BY7" s="38">
        <v>100.12</v>
      </c>
      <c r="BZ7" s="38">
        <v>104.36</v>
      </c>
      <c r="CA7" s="38">
        <v>288.25</v>
      </c>
      <c r="CB7" s="38">
        <v>297.32</v>
      </c>
      <c r="CC7" s="38">
        <v>295.72000000000003</v>
      </c>
      <c r="CD7" s="38">
        <v>300.39999999999998</v>
      </c>
      <c r="CE7" s="38">
        <v>305.38</v>
      </c>
      <c r="CF7" s="38">
        <v>177.14</v>
      </c>
      <c r="CG7" s="38">
        <v>169.82</v>
      </c>
      <c r="CH7" s="38">
        <v>168.2</v>
      </c>
      <c r="CI7" s="38">
        <v>168.67</v>
      </c>
      <c r="CJ7" s="38">
        <v>174.97</v>
      </c>
      <c r="CK7" s="38">
        <v>165.71</v>
      </c>
      <c r="CL7" s="38">
        <v>36.729999999999997</v>
      </c>
      <c r="CM7" s="38">
        <v>36.01</v>
      </c>
      <c r="CN7" s="38">
        <v>35.950000000000003</v>
      </c>
      <c r="CO7" s="38">
        <v>35.76</v>
      </c>
      <c r="CP7" s="38">
        <v>36.44</v>
      </c>
      <c r="CQ7" s="38">
        <v>55.64</v>
      </c>
      <c r="CR7" s="38">
        <v>55.13</v>
      </c>
      <c r="CS7" s="38">
        <v>54.77</v>
      </c>
      <c r="CT7" s="38">
        <v>54.92</v>
      </c>
      <c r="CU7" s="38">
        <v>55.63</v>
      </c>
      <c r="CV7" s="38">
        <v>60.41</v>
      </c>
      <c r="CW7" s="38">
        <v>77.03</v>
      </c>
      <c r="CX7" s="38">
        <v>76.8</v>
      </c>
      <c r="CY7" s="38">
        <v>76.89</v>
      </c>
      <c r="CZ7" s="38">
        <v>75.849999999999994</v>
      </c>
      <c r="DA7" s="38">
        <v>73.739999999999995</v>
      </c>
      <c r="DB7" s="38">
        <v>83.09</v>
      </c>
      <c r="DC7" s="38">
        <v>83</v>
      </c>
      <c r="DD7" s="38">
        <v>82.89</v>
      </c>
      <c r="DE7" s="38">
        <v>82.66</v>
      </c>
      <c r="DF7" s="38">
        <v>82.04</v>
      </c>
      <c r="DG7" s="38">
        <v>89.93</v>
      </c>
      <c r="DH7" s="38">
        <v>36.369999999999997</v>
      </c>
      <c r="DI7" s="38">
        <v>56.36</v>
      </c>
      <c r="DJ7" s="38">
        <v>55.19</v>
      </c>
      <c r="DK7" s="38">
        <v>55.82</v>
      </c>
      <c r="DL7" s="38">
        <v>56.4</v>
      </c>
      <c r="DM7" s="38">
        <v>39.06</v>
      </c>
      <c r="DN7" s="38">
        <v>46.66</v>
      </c>
      <c r="DO7" s="38">
        <v>47.46</v>
      </c>
      <c r="DP7" s="38">
        <v>48.49</v>
      </c>
      <c r="DQ7" s="38">
        <v>48.05</v>
      </c>
      <c r="DR7" s="38">
        <v>48.12</v>
      </c>
      <c r="DS7" s="38">
        <v>3.24</v>
      </c>
      <c r="DT7" s="38">
        <v>3.05</v>
      </c>
      <c r="DU7" s="38">
        <v>12.55</v>
      </c>
      <c r="DV7" s="38">
        <v>12.54</v>
      </c>
      <c r="DW7" s="38">
        <v>14.56</v>
      </c>
      <c r="DX7" s="38">
        <v>8.8699999999999992</v>
      </c>
      <c r="DY7" s="38">
        <v>9.85</v>
      </c>
      <c r="DZ7" s="38">
        <v>9.7100000000000009</v>
      </c>
      <c r="EA7" s="38">
        <v>12.79</v>
      </c>
      <c r="EB7" s="38">
        <v>13.39</v>
      </c>
      <c r="EC7" s="38">
        <v>15.89</v>
      </c>
      <c r="ED7" s="38">
        <v>0.35</v>
      </c>
      <c r="EE7" s="38">
        <v>0.12</v>
      </c>
      <c r="EF7" s="38">
        <v>2.3199999999999998</v>
      </c>
      <c r="EG7" s="38">
        <v>0.11</v>
      </c>
      <c r="EH7" s="38">
        <v>1.31</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2018-12-03T08:29:24Z</dcterms:created>
  <dcterms:modified xsi:type="dcterms:W3CDTF">2019-02-04T02:20:46Z</dcterms:modified>
  <cp:category/>
</cp:coreProperties>
</file>