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tQXBm2pdz4gm2eEhbFUSPDDEd4jyedDWmkWjb9BG8ezOTtEykwVBqwkFLkuXci/sh8gwi0/wjD4i+7heDJkrhg==" workbookSaltValue="frMCEZQyBvm96LHwaTjKlA=="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<sst xmlns="http://schemas.openxmlformats.org/spreadsheetml/2006/main" count="232" uniqueCount="120">
  <si>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</si>
  <si>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</si>
  <si>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</si>
  <si>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</si>
  <si>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</si>
  <si>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</si>
  <si>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</si>
  <si>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</si>
  <si>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</si>
  <si>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</si>
  <si>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</si>
  <si>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</si>
  <si>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</si>
  <si>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</si>
  <si>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</si>
  <si>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</si>
  <si>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</si>
  <si>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</si>
  <si>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</si>
  <si>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</si>
  <si>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</si>
  <si>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</si>
  <si>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</si>
  <si>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</si>
  <si>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</si>
  <si>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</si>
  <si>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</si>
  <si>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</si>
  <si>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</si>
  <si>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</si>
  <si>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</si>
  <si>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</si>
  <si>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</si>
  <si>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</si>
  <si>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</si>
  <si>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</si>
  <si>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</si>
  <si>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</si>
  <si>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</si>
  <si>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</si>
  <si>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</si>
  <si>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</si>
  <si>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</si>
  <si>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</si>
  <si>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</si>
  <si>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</si>
  <si>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</si>
  <si>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</si>
  <si>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</si>
  <si>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</si>
  <si>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</si>
  <si>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</si>
  <si>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</si>
  <si>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</si>
  <si>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</si>
  <si>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</si>
  <si>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</si>
  <si>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</si>
  <si>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</si>
  <si>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</si>
  <si>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</si>
  <si>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</si>
  <si>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</si>
  <si>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</si>
  <si>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</si>
  <si>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</si>
  <si>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</si>
  <si>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</si>
  <si>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</si>
  <si>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</si>
  <si>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</si>
  <si>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</si>
  <si>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</si>
  <si>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</si>
  <si>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</si>
  <si>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</si>
  <si>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</si>
  <si>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</si>
  <si>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</si>
  <si>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</si>
  <si>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</si>
  <si>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</si>
  <si>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</si>
  <si>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</si>
  <si>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</si>
  <si>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</si>
  <si>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</si>
  <si>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</si>
  <si>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</si>
  <si>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</si>
  <si>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</si>
  <si>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</si>
  <si>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</si>
  <si>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</si>
  <si>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</si>
  <si>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</si>
  <si>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</si>
  <si>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</si>
  <si>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</si>
  <si>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</si>
  <si>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</si>
  <si>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</si>
  <si>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</si>
  <si>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</si>
  <si>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</si>
  <si>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</si>
  <si>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</si>
  <si>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</si>
  <si>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</si>
  <si>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</si>
  <si>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</si>
  <si>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</si>
  <si>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</si>
  <si>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</si>
  <si>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</si>
  <si>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</si>
  <si>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</si>
  <si>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①は、類似団体平均値並みであるが、上昇傾向にある。緊急性や施設の重要度を考慮し、費用の平準化を図りながら、計画的な更新が必要である。
②は、水道事業創設時期に布設した管路が一斉に更新時期を迎えているのに対し、布設替のための更新投資費用の捻出がままならず、更新スピードが老朽化に追いついていないことを示している。
③が平成28年度に続いて平均を下回った原因は、浄水施設の大型の設備更新があり、当該年度におけるその費用捻出のため、管路更新費用を抑制せざるを得なかったためである。</t>
    <rPh sb="71" eb="73">
      <t>スイドウ</t>
    </rPh>
    <rPh sb="73" eb="75">
      <t>ジギョウ</t>
    </rPh>
    <rPh sb="75" eb="77">
      <t>ソウセツ</t>
    </rPh>
    <rPh sb="77" eb="79">
      <t>ジキ</t>
    </rPh>
    <rPh sb="80" eb="82">
      <t>フセツ</t>
    </rPh>
    <rPh sb="84" eb="86">
      <t>カンロ</t>
    </rPh>
    <rPh sb="87" eb="89">
      <t>イッセイ</t>
    </rPh>
    <rPh sb="90" eb="92">
      <t>コウシン</t>
    </rPh>
    <rPh sb="92" eb="94">
      <t>ジキ</t>
    </rPh>
    <rPh sb="95" eb="96">
      <t>ムカ</t>
    </rPh>
    <rPh sb="102" eb="103">
      <t>タイ</t>
    </rPh>
    <rPh sb="105" eb="107">
      <t>フセツ</t>
    </rPh>
    <rPh sb="107" eb="108">
      <t>カ</t>
    </rPh>
    <rPh sb="112" eb="114">
      <t>コウシン</t>
    </rPh>
    <rPh sb="114" eb="116">
      <t>トウシ</t>
    </rPh>
    <rPh sb="116" eb="118">
      <t>ヒヨウ</t>
    </rPh>
    <rPh sb="119" eb="121">
      <t>ネンシュツ</t>
    </rPh>
    <rPh sb="128" eb="130">
      <t>コウシン</t>
    </rPh>
    <rPh sb="135" eb="138">
      <t>ロウキュウカ</t>
    </rPh>
    <rPh sb="139" eb="140">
      <t>オ</t>
    </rPh>
    <rPh sb="150" eb="151">
      <t>シメ</t>
    </rPh>
    <rPh sb="170" eb="172">
      <t>ヘイキン</t>
    </rPh>
    <rPh sb="177" eb="179">
      <t>ゲンイン</t>
    </rPh>
    <rPh sb="181" eb="183">
      <t>ジョウスイ</t>
    </rPh>
    <rPh sb="183" eb="185">
      <t>シセツ</t>
    </rPh>
    <rPh sb="186" eb="188">
      <t>オオガタ</t>
    </rPh>
    <rPh sb="189" eb="191">
      <t>セツビ</t>
    </rPh>
    <rPh sb="191" eb="193">
      <t>コウシン</t>
    </rPh>
    <rPh sb="197" eb="199">
      <t>トウガイ</t>
    </rPh>
    <rPh sb="199" eb="201">
      <t>ネンド</t>
    </rPh>
    <rPh sb="207" eb="209">
      <t>ヒヨウ</t>
    </rPh>
    <rPh sb="209" eb="211">
      <t>ネンシュツ</t>
    </rPh>
    <rPh sb="215" eb="217">
      <t>カンロ</t>
    </rPh>
    <rPh sb="217" eb="219">
      <t>コウシン</t>
    </rPh>
    <rPh sb="219" eb="221">
      <t>ヒヨウ</t>
    </rPh>
    <rPh sb="222" eb="224">
      <t>ヨクセイ</t>
    </rPh>
    <rPh sb="228" eb="229">
      <t>エ</t>
    </rPh>
    <phoneticPr fontId="4"/>
  </si>
  <si>
    <t>⑤が低い原因は、同じ行政区域内に併存する千葉県水道局と同一料金体系に低減しているためである。このため、①は、一般会計繰入金をもって、収支均衡が図られるよう調整している。
③、④、⑥は、有収水量密度が極端に低い低密度分散型の給水区域を担いつつ、過去に建設した高度浄水処理施設の設備投資負担が重く圧し掛かっていることから、他団体と大きく乖離した値となっている。
なお、本市水道事業は、H29年に過去の配水量等の公表値が改ざん値であったことを公表した。
このため⑦⑧のグラフの一部の「当該値」は正しくなく、実数値は以下のとおりである。
→⑦ H25:52.98,H26:52.37,H27:53.14,H28:50.98
→⑧ H25:74.59,H26:73.96,H27:72.05,H28:74.43
⑦は、過疎化の進行に伴い、施設能力に余力が生じており、今後の一層の人口減少に伴う水需要の減少に合わせて統廃合や施設規模の見直しを検討する必要がある。
⑧は、経年管が多く存在しているこによる漏水が原因と見られ、不明水解消に向けた対策を講じる必要がある。</t>
    <rPh sb="4" eb="6">
      <t>ゲンイン</t>
    </rPh>
    <rPh sb="54" eb="56">
      <t>イッパン</t>
    </rPh>
    <rPh sb="56" eb="58">
      <t>カイケイ</t>
    </rPh>
    <rPh sb="58" eb="60">
      <t>クリイレ</t>
    </rPh>
    <rPh sb="60" eb="61">
      <t>キン</t>
    </rPh>
    <rPh sb="66" eb="68">
      <t>シュウシ</t>
    </rPh>
    <rPh sb="68" eb="70">
      <t>キンコウ</t>
    </rPh>
    <rPh sb="77" eb="79">
      <t>チョウセイ</t>
    </rPh>
    <rPh sb="100" eb="102">
      <t>キョクタン</t>
    </rPh>
    <rPh sb="103" eb="104">
      <t>ヒク</t>
    </rPh>
    <rPh sb="105" eb="108">
      <t>テイミツド</t>
    </rPh>
    <rPh sb="108" eb="111">
      <t>ブンサンガタ</t>
    </rPh>
    <rPh sb="112" eb="114">
      <t>キュウスイ</t>
    </rPh>
    <rPh sb="114" eb="116">
      <t>クイキ</t>
    </rPh>
    <rPh sb="117" eb="118">
      <t>ニナ</t>
    </rPh>
    <rPh sb="122" eb="124">
      <t>カコ</t>
    </rPh>
    <rPh sb="125" eb="127">
      <t>ケンセツ</t>
    </rPh>
    <rPh sb="131" eb="133">
      <t>ジョウスイ</t>
    </rPh>
    <rPh sb="135" eb="137">
      <t>シセツ</t>
    </rPh>
    <rPh sb="138" eb="140">
      <t>セツビ</t>
    </rPh>
    <rPh sb="140" eb="142">
      <t>トウシ</t>
    </rPh>
    <rPh sb="142" eb="144">
      <t>フタン</t>
    </rPh>
    <rPh sb="145" eb="146">
      <t>オモ</t>
    </rPh>
    <rPh sb="147" eb="148">
      <t>ノ</t>
    </rPh>
    <rPh sb="149" eb="150">
      <t>カ</t>
    </rPh>
    <rPh sb="160" eb="161">
      <t>タ</t>
    </rPh>
    <rPh sb="161" eb="163">
      <t>ダンタイ</t>
    </rPh>
    <rPh sb="164" eb="165">
      <t>オオ</t>
    </rPh>
    <rPh sb="167" eb="169">
      <t>カイリ</t>
    </rPh>
    <rPh sb="171" eb="172">
      <t>アタイ</t>
    </rPh>
    <rPh sb="184" eb="186">
      <t>ホンシ</t>
    </rPh>
    <rPh sb="186" eb="188">
      <t>スイドウ</t>
    </rPh>
    <rPh sb="188" eb="190">
      <t>ジギョウ</t>
    </rPh>
    <rPh sb="195" eb="196">
      <t>ネン</t>
    </rPh>
    <rPh sb="197" eb="199">
      <t>カコ</t>
    </rPh>
    <rPh sb="200" eb="202">
      <t>ハイスイ</t>
    </rPh>
    <rPh sb="202" eb="203">
      <t>リョウ</t>
    </rPh>
    <rPh sb="203" eb="204">
      <t>トウ</t>
    </rPh>
    <rPh sb="209" eb="210">
      <t>カイ</t>
    </rPh>
    <rPh sb="212" eb="213">
      <t>アタイ</t>
    </rPh>
    <rPh sb="220" eb="222">
      <t>コウヒョウ</t>
    </rPh>
    <rPh sb="237" eb="239">
      <t>イチブ</t>
    </rPh>
    <rPh sb="241" eb="243">
      <t>トウガイ</t>
    </rPh>
    <rPh sb="243" eb="244">
      <t>アタイ</t>
    </rPh>
    <rPh sb="246" eb="247">
      <t>タダ</t>
    </rPh>
    <rPh sb="252" eb="253">
      <t>ジツ</t>
    </rPh>
    <rPh sb="253" eb="255">
      <t>スウチ</t>
    </rPh>
    <rPh sb="256" eb="258">
      <t>イカ</t>
    </rPh>
    <rPh sb="357" eb="360">
      <t>カソカ</t>
    </rPh>
    <rPh sb="361" eb="363">
      <t>シンコウ</t>
    </rPh>
    <rPh sb="364" eb="365">
      <t>トモナ</t>
    </rPh>
    <rPh sb="367" eb="369">
      <t>シセツ</t>
    </rPh>
    <rPh sb="369" eb="371">
      <t>ノウリョク</t>
    </rPh>
    <rPh sb="372" eb="374">
      <t>ヨリョク</t>
    </rPh>
    <rPh sb="375" eb="376">
      <t>ショウ</t>
    </rPh>
    <rPh sb="381" eb="383">
      <t>コンゴ</t>
    </rPh>
    <rPh sb="384" eb="386">
      <t>イッソウ</t>
    </rPh>
    <rPh sb="387" eb="389">
      <t>ジンコウ</t>
    </rPh>
    <rPh sb="389" eb="391">
      <t>ゲンショウ</t>
    </rPh>
    <rPh sb="392" eb="393">
      <t>トモナ</t>
    </rPh>
    <rPh sb="394" eb="395">
      <t>ミズ</t>
    </rPh>
    <rPh sb="395" eb="397">
      <t>ジュヨウ</t>
    </rPh>
    <rPh sb="398" eb="400">
      <t>ゲンショウ</t>
    </rPh>
    <rPh sb="401" eb="402">
      <t>ア</t>
    </rPh>
    <rPh sb="405" eb="408">
      <t>トウハイゴウ</t>
    </rPh>
    <rPh sb="409" eb="411">
      <t>シセツ</t>
    </rPh>
    <rPh sb="411" eb="413">
      <t>キボ</t>
    </rPh>
    <rPh sb="414" eb="416">
      <t>ミナオ</t>
    </rPh>
    <rPh sb="418" eb="420">
      <t>ケントウ</t>
    </rPh>
    <rPh sb="422" eb="424">
      <t>ヒツヨウ</t>
    </rPh>
    <rPh sb="433" eb="435">
      <t>ケイネン</t>
    </rPh>
    <rPh sb="435" eb="436">
      <t>カン</t>
    </rPh>
    <rPh sb="437" eb="438">
      <t>オオ</t>
    </rPh>
    <rPh sb="439" eb="441">
      <t>ソンザイ</t>
    </rPh>
    <rPh sb="449" eb="451">
      <t>ロウスイ</t>
    </rPh>
    <rPh sb="452" eb="454">
      <t>ゲンイン</t>
    </rPh>
    <rPh sb="455" eb="456">
      <t>ミ</t>
    </rPh>
    <rPh sb="459" eb="461">
      <t>フメイ</t>
    </rPh>
    <rPh sb="461" eb="462">
      <t>スイ</t>
    </rPh>
    <rPh sb="462" eb="464">
      <t>カイショウ</t>
    </rPh>
    <rPh sb="465" eb="466">
      <t>ム</t>
    </rPh>
    <rPh sb="468" eb="470">
      <t>タイサク</t>
    </rPh>
    <rPh sb="471" eb="472">
      <t>コウ</t>
    </rPh>
    <rPh sb="474" eb="476">
      <t>ヒツヨウ</t>
    </rPh>
    <phoneticPr fontId="4"/>
  </si>
  <si>
    <t>「人口の貼り付きが少ない内陸・中山間集落を主な区域とし採算性に乏しいこと」「政策判断として同じ行政区域に併存する県営水道と料金格差が生じないよう対処していること」「給水原価が示すように過去の設備投資に伴う減価償却費等の負担が非常に重いこと」など、各々の指標が示すように構造的な経営課題がある。ひいては、非常に低いレベルの有収率が示すように、漏水の発生等、老朽化の進行にも十分に対処ができていないことも窺える。
人口減少社会に突入しこのような傾向は本市が受け持つ区域の地域性から他団体よりも一層顕著になることが想定されることから、「経営基盤強化計画」を策定し、今後の必要な投資費用を捻出できるよう、中長期的な展望のもと経営の方向性を見定めていく考えである。</t>
    <rPh sb="4" eb="5">
      <t>ハ</t>
    </rPh>
    <rPh sb="6" eb="7">
      <t>ツ</t>
    </rPh>
    <rPh sb="9" eb="10">
      <t>スク</t>
    </rPh>
    <rPh sb="18" eb="20">
      <t>シュウラク</t>
    </rPh>
    <rPh sb="21" eb="22">
      <t>オモ</t>
    </rPh>
    <rPh sb="38" eb="40">
      <t>セイサク</t>
    </rPh>
    <rPh sb="40" eb="42">
      <t>ハンダン</t>
    </rPh>
    <rPh sb="45" eb="46">
      <t>オナ</t>
    </rPh>
    <rPh sb="47" eb="49">
      <t>ギョウセイ</t>
    </rPh>
    <rPh sb="49" eb="51">
      <t>クイキ</t>
    </rPh>
    <rPh sb="52" eb="54">
      <t>ヘイゾン</t>
    </rPh>
    <rPh sb="56" eb="58">
      <t>ケンエイ</t>
    </rPh>
    <rPh sb="58" eb="60">
      <t>スイドウ</t>
    </rPh>
    <rPh sb="61" eb="63">
      <t>リョウキン</t>
    </rPh>
    <rPh sb="63" eb="65">
      <t>カクサ</t>
    </rPh>
    <rPh sb="66" eb="67">
      <t>ショウ</t>
    </rPh>
    <rPh sb="72" eb="74">
      <t>タイショ</t>
    </rPh>
    <rPh sb="82" eb="84">
      <t>キュウスイ</t>
    </rPh>
    <rPh sb="84" eb="86">
      <t>ゲンカ</t>
    </rPh>
    <rPh sb="87" eb="88">
      <t>シメ</t>
    </rPh>
    <rPh sb="92" eb="94">
      <t>カコ</t>
    </rPh>
    <rPh sb="95" eb="97">
      <t>セツビ</t>
    </rPh>
    <rPh sb="97" eb="99">
      <t>トウシ</t>
    </rPh>
    <rPh sb="100" eb="101">
      <t>トモナ</t>
    </rPh>
    <rPh sb="102" eb="104">
      <t>ゲンカ</t>
    </rPh>
    <rPh sb="104" eb="106">
      <t>ショウキャク</t>
    </rPh>
    <rPh sb="106" eb="107">
      <t>ヒ</t>
    </rPh>
    <rPh sb="107" eb="108">
      <t>トウ</t>
    </rPh>
    <rPh sb="109" eb="111">
      <t>フタン</t>
    </rPh>
    <rPh sb="112" eb="114">
      <t>ヒジョウ</t>
    </rPh>
    <rPh sb="115" eb="116">
      <t>オモ</t>
    </rPh>
    <rPh sb="123" eb="125">
      <t>オノオノ</t>
    </rPh>
    <rPh sb="126" eb="128">
      <t>シヒョウ</t>
    </rPh>
    <rPh sb="129" eb="130">
      <t>シメ</t>
    </rPh>
    <rPh sb="134" eb="137">
      <t>コウゾウテキ</t>
    </rPh>
    <rPh sb="138" eb="140">
      <t>ケイエイ</t>
    </rPh>
    <rPh sb="140" eb="142">
      <t>カダイ</t>
    </rPh>
    <rPh sb="151" eb="153">
      <t>ヒジョウ</t>
    </rPh>
    <rPh sb="154" eb="155">
      <t>ヒク</t>
    </rPh>
    <rPh sb="160" eb="163">
      <t>ユウシュウリツ</t>
    </rPh>
    <rPh sb="164" eb="165">
      <t>シメ</t>
    </rPh>
    <rPh sb="170" eb="172">
      <t>ロウスイ</t>
    </rPh>
    <rPh sb="173" eb="175">
      <t>ハッセイ</t>
    </rPh>
    <rPh sb="175" eb="176">
      <t>トウ</t>
    </rPh>
    <rPh sb="181" eb="183">
      <t>シンコウ</t>
    </rPh>
    <rPh sb="185" eb="187">
      <t>ジュウブン</t>
    </rPh>
    <rPh sb="188" eb="190">
      <t>タイショ</t>
    </rPh>
    <rPh sb="206" eb="208">
      <t>ジンコウ</t>
    </rPh>
    <rPh sb="208" eb="210">
      <t>ゲンショウ</t>
    </rPh>
    <rPh sb="210" eb="212">
      <t>シャカイ</t>
    </rPh>
    <rPh sb="213" eb="215">
      <t>トツニュウ</t>
    </rPh>
    <rPh sb="221" eb="223">
      <t>ケイコウ</t>
    </rPh>
    <rPh sb="224" eb="226">
      <t>ホンシ</t>
    </rPh>
    <rPh sb="227" eb="228">
      <t>ウ</t>
    </rPh>
    <rPh sb="229" eb="230">
      <t>モ</t>
    </rPh>
    <rPh sb="231" eb="233">
      <t>クイキ</t>
    </rPh>
    <rPh sb="234" eb="236">
      <t>チイキ</t>
    </rPh>
    <rPh sb="236" eb="237">
      <t>セイ</t>
    </rPh>
    <rPh sb="239" eb="240">
      <t>ホカ</t>
    </rPh>
    <rPh sb="240" eb="242">
      <t>ダンタイ</t>
    </rPh>
    <rPh sb="245" eb="247">
      <t>イッソウ</t>
    </rPh>
    <rPh sb="247" eb="249">
      <t>ケンチョ</t>
    </rPh>
    <rPh sb="255" eb="257">
      <t>ソウテイ</t>
    </rPh>
    <rPh sb="280" eb="282">
      <t>コンゴ</t>
    </rPh>
    <rPh sb="283" eb="285">
      <t>ヒツヨウ</t>
    </rPh>
    <rPh sb="286" eb="288">
      <t>トウシ</t>
    </rPh>
    <rPh sb="288" eb="290">
      <t>ヒヨウ</t>
    </rPh>
    <rPh sb="291" eb="293">
      <t>ネンシュツ</t>
    </rPh>
    <rPh sb="299" eb="303">
      <t>チュウチョウキテキ</t>
    </rPh>
    <rPh sb="309" eb="311">
      <t>ケイエイ</t>
    </rPh>
    <rPh sb="312" eb="315">
      <t>ホウコウセイ</t>
    </rPh>
    <rPh sb="316" eb="318">
      <t>ミサダ</t>
    </rPh>
    <rPh sb="322" eb="32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</si>
</sst>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1.1299999999999999</c:v>
                </c:pt>
                <c:pt idx="1">
                  <c:v>1.1299999999999999</c:v>
                </c:pt>
                <c:pt idx="2">
                  <c:v>0.85</c:v>
                </c:pt>
                <c:pt idx="3">
                  <c:v>0.45</c:v>
                </c:pt>
                <c:pt idx="4">
                  <c:v>0.34</c:v>
                </c:pt>
              </c:numCache>
            </c:numRef>
          </c:val>
          <c:extLst>
            <c:ext xmlns:c16="http://schemas.microsoft.com/office/drawing/2014/chart" uri="{C3380CC4-5D6E-409C-BE32-E72D297353CC}">
              <c16:uniqueId val="{00000000-422A-4E36-B7C5-776C64DE3E0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422A-4E36-B7C5-776C64DE3E0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47.26</c:v>
                </c:pt>
                <c:pt idx="1">
                  <c:v>46.31</c:v>
                </c:pt>
                <c:pt idx="2">
                  <c:v>45.77</c:v>
                </c:pt>
                <c:pt idx="3">
                  <c:v>45.33</c:v>
                </c:pt>
                <c:pt idx="4">
                  <c:v>49.6</c:v>
                </c:pt>
              </c:numCache>
            </c:numRef>
          </c:val>
          <c:extLst>
            <c:ext xmlns:c16="http://schemas.microsoft.com/office/drawing/2014/chart" uri="{C3380CC4-5D6E-409C-BE32-E72D297353CC}">
              <c16:uniqueId val="{00000000-C5CF-4A4C-966D-76448A76833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C5CF-4A4C-966D-76448A76833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83.63</c:v>
                </c:pt>
                <c:pt idx="1">
                  <c:v>83.62</c:v>
                </c:pt>
                <c:pt idx="2">
                  <c:v>83.64</c:v>
                </c:pt>
                <c:pt idx="3">
                  <c:v>83.72</c:v>
                </c:pt>
                <c:pt idx="4">
                  <c:v>76.11</c:v>
                </c:pt>
              </c:numCache>
            </c:numRef>
          </c:val>
          <c:extLst>
            <c:ext xmlns:c16="http://schemas.microsoft.com/office/drawing/2014/chart" uri="{C3380CC4-5D6E-409C-BE32-E72D297353CC}">
              <c16:uniqueId val="{00000000-3D1D-408A-96AF-946E1AB928D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3D1D-408A-96AF-946E1AB928D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100.01</c:v>
                </c:pt>
                <c:pt idx="1">
                  <c:v>100.75</c:v>
                </c:pt>
                <c:pt idx="2">
                  <c:v>100.01</c:v>
                </c:pt>
                <c:pt idx="3">
                  <c:v>100.01</c:v>
                </c:pt>
                <c:pt idx="4">
                  <c:v>100.01</c:v>
                </c:pt>
              </c:numCache>
            </c:numRef>
          </c:val>
          <c:extLst>
            <c:ext xmlns:c16="http://schemas.microsoft.com/office/drawing/2014/chart" uri="{C3380CC4-5D6E-409C-BE32-E72D297353CC}">
              <c16:uniqueId val="{00000000-5F66-457E-8BD8-3BBD7CC27F7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5F66-457E-8BD8-3BBD7CC27F7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42.94</c:v>
                </c:pt>
                <c:pt idx="1">
                  <c:v>46.26</c:v>
                </c:pt>
                <c:pt idx="2">
                  <c:v>47.61</c:v>
                </c:pt>
                <c:pt idx="3">
                  <c:v>49.02</c:v>
                </c:pt>
                <c:pt idx="4">
                  <c:v>50</c:v>
                </c:pt>
              </c:numCache>
            </c:numRef>
          </c:val>
          <c:extLst>
            <c:ext xmlns:c16="http://schemas.microsoft.com/office/drawing/2014/chart" uri="{C3380CC4-5D6E-409C-BE32-E72D297353CC}">
              <c16:uniqueId val="{00000000-E75E-4119-B2EB-2016F30293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E75E-4119-B2EB-2016F30293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15.9</c:v>
                </c:pt>
                <c:pt idx="1">
                  <c:v>15.48</c:v>
                </c:pt>
                <c:pt idx="2">
                  <c:v>20.21</c:v>
                </c:pt>
                <c:pt idx="3">
                  <c:v>21.56</c:v>
                </c:pt>
                <c:pt idx="4">
                  <c:v>22.01</c:v>
                </c:pt>
              </c:numCache>
            </c:numRef>
          </c:val>
          <c:extLst>
            <c:ext xmlns:c16="http://schemas.microsoft.com/office/drawing/2014/chart" uri="{C3380CC4-5D6E-409C-BE32-E72D297353CC}">
              <c16:uniqueId val="{00000000-A95C-47B4-B39D-2EA1CC017C9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A95C-47B4-B39D-2EA1CC017C9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27-4375-B75A-1E6980A10EF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9627-4375-B75A-1E6980A10EF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919.12</c:v>
                </c:pt>
                <c:pt idx="1">
                  <c:v>256.17</c:v>
                </c:pt>
                <c:pt idx="2">
                  <c:v>224.72</c:v>
                </c:pt>
                <c:pt idx="3">
                  <c:v>222.39</c:v>
                </c:pt>
                <c:pt idx="4">
                  <c:v>210.78</c:v>
                </c:pt>
              </c:numCache>
            </c:numRef>
          </c:val>
          <c:extLst>
            <c:ext xmlns:c16="http://schemas.microsoft.com/office/drawing/2014/chart" uri="{C3380CC4-5D6E-409C-BE32-E72D297353CC}">
              <c16:uniqueId val="{00000000-F35C-4B84-9DDB-F7D38A7FF99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F35C-4B84-9DDB-F7D38A7FF99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1505.05</c:v>
                </c:pt>
                <c:pt idx="1">
                  <c:v>1486.44</c:v>
                </c:pt>
                <c:pt idx="2">
                  <c:v>1441.6</c:v>
                </c:pt>
                <c:pt idx="3">
                  <c:v>1414.61</c:v>
                </c:pt>
                <c:pt idx="4">
                  <c:v>1346.47</c:v>
                </c:pt>
              </c:numCache>
            </c:numRef>
          </c:val>
          <c:extLst>
            <c:ext xmlns:c16="http://schemas.microsoft.com/office/drawing/2014/chart" uri="{C3380CC4-5D6E-409C-BE32-E72D297353CC}">
              <c16:uniqueId val="{00000000-EBD0-4815-986E-F0755A915E0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EBD0-4815-986E-F0755A915E0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36.82</c:v>
                </c:pt>
                <c:pt idx="1">
                  <c:v>36.25</c:v>
                </c:pt>
                <c:pt idx="2">
                  <c:v>36.43</c:v>
                </c:pt>
                <c:pt idx="3">
                  <c:v>36.869999999999997</c:v>
                </c:pt>
                <c:pt idx="4">
                  <c:v>38.46</c:v>
                </c:pt>
              </c:numCache>
            </c:numRef>
          </c:val>
          <c:extLst>
            <c:ext xmlns:c16="http://schemas.microsoft.com/office/drawing/2014/chart" uri="{C3380CC4-5D6E-409C-BE32-E72D297353CC}">
              <c16:uniqueId val="{00000000-E99D-4238-9B61-402E1E00D1A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E99D-4238-9B61-402E1E00D1A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538.78</c:v>
                </c:pt>
                <c:pt idx="1">
                  <c:v>544.95000000000005</c:v>
                </c:pt>
                <c:pt idx="2">
                  <c:v>541.6</c:v>
                </c:pt>
                <c:pt idx="3">
                  <c:v>531.91999999999996</c:v>
                </c:pt>
                <c:pt idx="4">
                  <c:v>510.75</c:v>
                </c:pt>
              </c:numCache>
            </c:numRef>
          </c:val>
          <c:extLst>
            <c:ext xmlns:c16="http://schemas.microsoft.com/office/drawing/2014/chart" uri="{C3380CC4-5D6E-409C-BE32-E72D297353CC}">
              <c16:uniqueId val="{00000000-9743-4643-9F9E-8E549EB3F79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9743-4643-9F9E-8E549EB3F79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市原市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277707</v>
      </c>
      <c r="AM8" s="59"/>
      <c r="AN8" s="59"/>
      <c r="AO8" s="59"/>
      <c r="AP8" s="59"/>
      <c r="AQ8" s="59"/>
      <c r="AR8" s="59"/>
      <c r="AS8" s="59"/>
      <c r="AT8" s="50">
        <f>データ!$S$6</f>
        <v>368.17</v>
      </c>
      <c r="AU8" s="51"/>
      <c r="AV8" s="51"/>
      <c r="AW8" s="51"/>
      <c r="AX8" s="51"/>
      <c r="AY8" s="51"/>
      <c r="AZ8" s="51"/>
      <c r="BA8" s="51"/>
      <c r="BB8" s="52">
        <f>データ!$T$6</f>
        <v>754.29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59.12</v>
      </c>
      <c r="J10" s="51"/>
      <c r="K10" s="51"/>
      <c r="L10" s="51"/>
      <c r="M10" s="51"/>
      <c r="N10" s="51"/>
      <c r="O10" s="62"/>
      <c r="P10" s="52">
        <f>データ!$P$6</f>
        <v>16.43</v>
      </c>
      <c r="Q10" s="52"/>
      <c r="R10" s="52"/>
      <c r="S10" s="52"/>
      <c r="T10" s="52"/>
      <c r="U10" s="52"/>
      <c r="V10" s="52"/>
      <c r="W10" s="59">
        <f>データ!$Q$6</f>
        <v>2640</v>
      </c>
      <c r="X10" s="59"/>
      <c r="Y10" s="59"/>
      <c r="Z10" s="59"/>
      <c r="AA10" s="59"/>
      <c r="AB10" s="59"/>
      <c r="AC10" s="59"/>
      <c r="AD10" s="2"/>
      <c r="AE10" s="2"/>
      <c r="AF10" s="2"/>
      <c r="AG10" s="2"/>
      <c r="AH10" s="4"/>
      <c r="AI10" s="4"/>
      <c r="AJ10" s="4"/>
      <c r="AK10" s="4"/>
      <c r="AL10" s="59">
        <f>データ!$U$6</f>
        <v>45508</v>
      </c>
      <c r="AM10" s="59"/>
      <c r="AN10" s="59"/>
      <c r="AO10" s="59"/>
      <c r="AP10" s="59"/>
      <c r="AQ10" s="59"/>
      <c r="AR10" s="59"/>
      <c r="AS10" s="59"/>
      <c r="AT10" s="50">
        <f>データ!$V$6</f>
        <v>282.45999999999998</v>
      </c>
      <c r="AU10" s="51"/>
      <c r="AV10" s="51"/>
      <c r="AW10" s="51"/>
      <c r="AX10" s="51"/>
      <c r="AY10" s="51"/>
      <c r="AZ10" s="51"/>
      <c r="BA10" s="51"/>
      <c r="BB10" s="52">
        <f>データ!$W$6</f>
        <v>161.11000000000001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ScJ9M4h3jU+fOCdC7DS73vEonCBp25iGOkjF1MzYPFWmifw7fVD0ain+Kw9CZLFBCD/qFWqnhOrQa80DED1Rw==" saltValue="BT6dMFFPwvV9mfm9moAvx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122190</v>
      </c>
      <c r="D6" s="33">
        <f t="shared" si="3"/>
        <v>46</v>
      </c>
      <c r="E6" s="33">
        <f t="shared" si="3"/>
        <v>1</v>
      </c>
      <c r="F6" s="33">
        <f t="shared" si="3"/>
        <v>0</v>
      </c>
      <c r="G6" s="33">
        <f t="shared" si="3"/>
        <v>1</v>
      </c>
      <c r="H6" s="33" t="str">
        <f t="shared" si="3"/>
        <v>千葉県　市原市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59.12</v>
      </c>
      <c r="P6" s="34">
        <f t="shared" si="3"/>
        <v>16.43</v>
      </c>
      <c r="Q6" s="34">
        <f t="shared" si="3"/>
        <v>2640</v>
      </c>
      <c r="R6" s="34">
        <f t="shared" si="3"/>
        <v>277707</v>
      </c>
      <c r="S6" s="34">
        <f t="shared" si="3"/>
        <v>368.17</v>
      </c>
      <c r="T6" s="34">
        <f t="shared" si="3"/>
        <v>754.29</v>
      </c>
      <c r="U6" s="34">
        <f t="shared" si="3"/>
        <v>45508</v>
      </c>
      <c r="V6" s="34">
        <f t="shared" si="3"/>
        <v>282.45999999999998</v>
      </c>
      <c r="W6" s="34">
        <f t="shared" si="3"/>
        <v>161.11000000000001</v>
      </c>
      <c r="X6" s="35">
        <f>IF(X7="",NA(),X7)</f>
        <v>100.01</v>
      </c>
      <c r="Y6" s="35">
        <f t="shared" ref="Y6:AG6" si="4">IF(Y7="",NA(),Y7)</f>
        <v>100.75</v>
      </c>
      <c r="Z6" s="35">
        <f t="shared" si="4"/>
        <v>100.01</v>
      </c>
      <c r="AA6" s="35">
        <f t="shared" si="4"/>
        <v>100.01</v>
      </c>
      <c r="AB6" s="35">
        <f t="shared" si="4"/>
        <v>100.01</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919.12</v>
      </c>
      <c r="AU6" s="35">
        <f t="shared" ref="AU6:BC6" si="6">IF(AU7="",NA(),AU7)</f>
        <v>256.17</v>
      </c>
      <c r="AV6" s="35">
        <f t="shared" si="6"/>
        <v>224.72</v>
      </c>
      <c r="AW6" s="35">
        <f t="shared" si="6"/>
        <v>222.39</v>
      </c>
      <c r="AX6" s="35">
        <f t="shared" si="6"/>
        <v>210.78</v>
      </c>
      <c r="AY6" s="35">
        <f t="shared" si="6"/>
        <v>909.68</v>
      </c>
      <c r="AZ6" s="35">
        <f t="shared" si="6"/>
        <v>382.09</v>
      </c>
      <c r="BA6" s="35">
        <f t="shared" si="6"/>
        <v>371.31</v>
      </c>
      <c r="BB6" s="35">
        <f t="shared" si="6"/>
        <v>377.63</v>
      </c>
      <c r="BC6" s="35">
        <f t="shared" si="6"/>
        <v>357.34</v>
      </c>
      <c r="BD6" s="34" t="str">
        <f>IF(BD7="","",IF(BD7="-","【-】","【"&amp;SUBSTITUTE(TEXT(BD7,"#,##0.00"),"-","△")&amp;"】"))</f>
        <v>【264.34】</v>
      </c>
      <c r="BE6" s="35">
        <f>IF(BE7="",NA(),BE7)</f>
        <v>1505.05</v>
      </c>
      <c r="BF6" s="35">
        <f t="shared" ref="BF6:BN6" si="7">IF(BF7="",NA(),BF7)</f>
        <v>1486.44</v>
      </c>
      <c r="BG6" s="35">
        <f t="shared" si="7"/>
        <v>1441.6</v>
      </c>
      <c r="BH6" s="35">
        <f t="shared" si="7"/>
        <v>1414.61</v>
      </c>
      <c r="BI6" s="35">
        <f t="shared" si="7"/>
        <v>1346.47</v>
      </c>
      <c r="BJ6" s="35">
        <f t="shared" si="7"/>
        <v>382.65</v>
      </c>
      <c r="BK6" s="35">
        <f t="shared" si="7"/>
        <v>385.06</v>
      </c>
      <c r="BL6" s="35">
        <f t="shared" si="7"/>
        <v>373.09</v>
      </c>
      <c r="BM6" s="35">
        <f t="shared" si="7"/>
        <v>364.71</v>
      </c>
      <c r="BN6" s="35">
        <f t="shared" si="7"/>
        <v>373.69</v>
      </c>
      <c r="BO6" s="34" t="str">
        <f>IF(BO7="","",IF(BO7="-","【-】","【"&amp;SUBSTITUTE(TEXT(BO7,"#,##0.00"),"-","△")&amp;"】"))</f>
        <v>【274.27】</v>
      </c>
      <c r="BP6" s="35">
        <f>IF(BP7="",NA(),BP7)</f>
        <v>36.82</v>
      </c>
      <c r="BQ6" s="35">
        <f t="shared" ref="BQ6:BY6" si="8">IF(BQ7="",NA(),BQ7)</f>
        <v>36.25</v>
      </c>
      <c r="BR6" s="35">
        <f t="shared" si="8"/>
        <v>36.43</v>
      </c>
      <c r="BS6" s="35">
        <f t="shared" si="8"/>
        <v>36.869999999999997</v>
      </c>
      <c r="BT6" s="35">
        <f t="shared" si="8"/>
        <v>38.46</v>
      </c>
      <c r="BU6" s="35">
        <f t="shared" si="8"/>
        <v>96.1</v>
      </c>
      <c r="BV6" s="35">
        <f t="shared" si="8"/>
        <v>99.07</v>
      </c>
      <c r="BW6" s="35">
        <f t="shared" si="8"/>
        <v>99.99</v>
      </c>
      <c r="BX6" s="35">
        <f t="shared" si="8"/>
        <v>100.65</v>
      </c>
      <c r="BY6" s="35">
        <f t="shared" si="8"/>
        <v>99.87</v>
      </c>
      <c r="BZ6" s="34" t="str">
        <f>IF(BZ7="","",IF(BZ7="-","【-】","【"&amp;SUBSTITUTE(TEXT(BZ7,"#,##0.00"),"-","△")&amp;"】"))</f>
        <v>【104.36】</v>
      </c>
      <c r="CA6" s="35">
        <f>IF(CA7="",NA(),CA7)</f>
        <v>538.78</v>
      </c>
      <c r="CB6" s="35">
        <f t="shared" ref="CB6:CJ6" si="9">IF(CB7="",NA(),CB7)</f>
        <v>544.95000000000005</v>
      </c>
      <c r="CC6" s="35">
        <f t="shared" si="9"/>
        <v>541.6</v>
      </c>
      <c r="CD6" s="35">
        <f t="shared" si="9"/>
        <v>531.91999999999996</v>
      </c>
      <c r="CE6" s="35">
        <f t="shared" si="9"/>
        <v>510.75</v>
      </c>
      <c r="CF6" s="35">
        <f t="shared" si="9"/>
        <v>178.39</v>
      </c>
      <c r="CG6" s="35">
        <f t="shared" si="9"/>
        <v>173.03</v>
      </c>
      <c r="CH6" s="35">
        <f t="shared" si="9"/>
        <v>171.15</v>
      </c>
      <c r="CI6" s="35">
        <f t="shared" si="9"/>
        <v>170.19</v>
      </c>
      <c r="CJ6" s="35">
        <f t="shared" si="9"/>
        <v>171.81</v>
      </c>
      <c r="CK6" s="34" t="str">
        <f>IF(CK7="","",IF(CK7="-","【-】","【"&amp;SUBSTITUTE(TEXT(CK7,"#,##0.00"),"-","△")&amp;"】"))</f>
        <v>【165.71】</v>
      </c>
      <c r="CL6" s="35">
        <f>IF(CL7="",NA(),CL7)</f>
        <v>47.26</v>
      </c>
      <c r="CM6" s="35">
        <f t="shared" ref="CM6:CU6" si="10">IF(CM7="",NA(),CM7)</f>
        <v>46.31</v>
      </c>
      <c r="CN6" s="35">
        <f t="shared" si="10"/>
        <v>45.77</v>
      </c>
      <c r="CO6" s="35">
        <f t="shared" si="10"/>
        <v>45.33</v>
      </c>
      <c r="CP6" s="35">
        <f t="shared" si="10"/>
        <v>49.6</v>
      </c>
      <c r="CQ6" s="35">
        <f t="shared" si="10"/>
        <v>59.23</v>
      </c>
      <c r="CR6" s="35">
        <f t="shared" si="10"/>
        <v>58.58</v>
      </c>
      <c r="CS6" s="35">
        <f t="shared" si="10"/>
        <v>58.53</v>
      </c>
      <c r="CT6" s="35">
        <f t="shared" si="10"/>
        <v>59.01</v>
      </c>
      <c r="CU6" s="35">
        <f t="shared" si="10"/>
        <v>60.03</v>
      </c>
      <c r="CV6" s="34" t="str">
        <f>IF(CV7="","",IF(CV7="-","【-】","【"&amp;SUBSTITUTE(TEXT(CV7,"#,##0.00"),"-","△")&amp;"】"))</f>
        <v>【60.41】</v>
      </c>
      <c r="CW6" s="35">
        <f>IF(CW7="",NA(),CW7)</f>
        <v>83.63</v>
      </c>
      <c r="CX6" s="35">
        <f t="shared" ref="CX6:DF6" si="11">IF(CX7="",NA(),CX7)</f>
        <v>83.62</v>
      </c>
      <c r="CY6" s="35">
        <f t="shared" si="11"/>
        <v>83.64</v>
      </c>
      <c r="CZ6" s="35">
        <f t="shared" si="11"/>
        <v>83.72</v>
      </c>
      <c r="DA6" s="35">
        <f t="shared" si="11"/>
        <v>76.11</v>
      </c>
      <c r="DB6" s="35">
        <f t="shared" si="11"/>
        <v>85.53</v>
      </c>
      <c r="DC6" s="35">
        <f t="shared" si="11"/>
        <v>85.23</v>
      </c>
      <c r="DD6" s="35">
        <f t="shared" si="11"/>
        <v>85.26</v>
      </c>
      <c r="DE6" s="35">
        <f t="shared" si="11"/>
        <v>85.37</v>
      </c>
      <c r="DF6" s="35">
        <f t="shared" si="11"/>
        <v>84.81</v>
      </c>
      <c r="DG6" s="34" t="str">
        <f>IF(DG7="","",IF(DG7="-","【-】","【"&amp;SUBSTITUTE(TEXT(DG7,"#,##0.00"),"-","△")&amp;"】"))</f>
        <v>【89.93】</v>
      </c>
      <c r="DH6" s="35">
        <f>IF(DH7="",NA(),DH7)</f>
        <v>42.94</v>
      </c>
      <c r="DI6" s="35">
        <f t="shared" ref="DI6:DQ6" si="12">IF(DI7="",NA(),DI7)</f>
        <v>46.26</v>
      </c>
      <c r="DJ6" s="35">
        <f t="shared" si="12"/>
        <v>47.61</v>
      </c>
      <c r="DK6" s="35">
        <f t="shared" si="12"/>
        <v>49.02</v>
      </c>
      <c r="DL6" s="35">
        <f t="shared" si="12"/>
        <v>50</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15.9</v>
      </c>
      <c r="DT6" s="35">
        <f t="shared" ref="DT6:EB6" si="13">IF(DT7="",NA(),DT7)</f>
        <v>15.48</v>
      </c>
      <c r="DU6" s="35">
        <f t="shared" si="13"/>
        <v>20.21</v>
      </c>
      <c r="DV6" s="35">
        <f t="shared" si="13"/>
        <v>21.56</v>
      </c>
      <c r="DW6" s="35">
        <f t="shared" si="13"/>
        <v>22.01</v>
      </c>
      <c r="DX6" s="35">
        <f t="shared" si="13"/>
        <v>8.39</v>
      </c>
      <c r="DY6" s="35">
        <f t="shared" si="13"/>
        <v>10.09</v>
      </c>
      <c r="DZ6" s="35">
        <f t="shared" si="13"/>
        <v>10.54</v>
      </c>
      <c r="EA6" s="35">
        <f t="shared" si="13"/>
        <v>12.03</v>
      </c>
      <c r="EB6" s="35">
        <f t="shared" si="13"/>
        <v>12.19</v>
      </c>
      <c r="EC6" s="34" t="str">
        <f>IF(EC7="","",IF(EC7="-","【-】","【"&amp;SUBSTITUTE(TEXT(EC7,"#,##0.00"),"-","△")&amp;"】"))</f>
        <v>【15.89】</v>
      </c>
      <c r="ED6" s="35">
        <f>IF(ED7="",NA(),ED7)</f>
        <v>1.1299999999999999</v>
      </c>
      <c r="EE6" s="35">
        <f t="shared" ref="EE6:EM6" si="14">IF(EE7="",NA(),EE7)</f>
        <v>1.1299999999999999</v>
      </c>
      <c r="EF6" s="35">
        <f t="shared" si="14"/>
        <v>0.85</v>
      </c>
      <c r="EG6" s="35">
        <f t="shared" si="14"/>
        <v>0.45</v>
      </c>
      <c r="EH6" s="35">
        <f t="shared" si="14"/>
        <v>0.34</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122190</v>
      </c>
      <c r="D7" s="37">
        <v>46</v>
      </c>
      <c r="E7" s="37">
        <v>1</v>
      </c>
      <c r="F7" s="37">
        <v>0</v>
      </c>
      <c r="G7" s="37">
        <v>1</v>
      </c>
      <c r="H7" s="37" t="s">
        <v>105</v>
      </c>
      <c r="I7" s="37" t="s">
        <v>106</v>
      </c>
      <c r="J7" s="37" t="s">
        <v>107</v>
      </c>
      <c r="K7" s="37" t="s">
        <v>108</v>
      </c>
      <c r="L7" s="37" t="s">
        <v>109</v>
      </c>
      <c r="M7" s="37" t="s">
        <v>110</v>
      </c>
      <c r="N7" s="38" t="s">
        <v>111</v>
      </c>
      <c r="O7" s="38">
        <v>59.12</v>
      </c>
      <c r="P7" s="38">
        <v>16.43</v>
      </c>
      <c r="Q7" s="38">
        <v>2640</v>
      </c>
      <c r="R7" s="38">
        <v>277707</v>
      </c>
      <c r="S7" s="38">
        <v>368.17</v>
      </c>
      <c r="T7" s="38">
        <v>754.29</v>
      </c>
      <c r="U7" s="38">
        <v>45508</v>
      </c>
      <c r="V7" s="38">
        <v>282.45999999999998</v>
      </c>
      <c r="W7" s="38">
        <v>161.11000000000001</v>
      </c>
      <c r="X7" s="38">
        <v>100.01</v>
      </c>
      <c r="Y7" s="38">
        <v>100.75</v>
      </c>
      <c r="Z7" s="38">
        <v>100.01</v>
      </c>
      <c r="AA7" s="38">
        <v>100.01</v>
      </c>
      <c r="AB7" s="38">
        <v>100.01</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919.12</v>
      </c>
      <c r="AU7" s="38">
        <v>256.17</v>
      </c>
      <c r="AV7" s="38">
        <v>224.72</v>
      </c>
      <c r="AW7" s="38">
        <v>222.39</v>
      </c>
      <c r="AX7" s="38">
        <v>210.78</v>
      </c>
      <c r="AY7" s="38">
        <v>909.68</v>
      </c>
      <c r="AZ7" s="38">
        <v>382.09</v>
      </c>
      <c r="BA7" s="38">
        <v>371.31</v>
      </c>
      <c r="BB7" s="38">
        <v>377.63</v>
      </c>
      <c r="BC7" s="38">
        <v>357.34</v>
      </c>
      <c r="BD7" s="38">
        <v>264.33999999999997</v>
      </c>
      <c r="BE7" s="38">
        <v>1505.05</v>
      </c>
      <c r="BF7" s="38">
        <v>1486.44</v>
      </c>
      <c r="BG7" s="38">
        <v>1441.6</v>
      </c>
      <c r="BH7" s="38">
        <v>1414.61</v>
      </c>
      <c r="BI7" s="38">
        <v>1346.47</v>
      </c>
      <c r="BJ7" s="38">
        <v>382.65</v>
      </c>
      <c r="BK7" s="38">
        <v>385.06</v>
      </c>
      <c r="BL7" s="38">
        <v>373.09</v>
      </c>
      <c r="BM7" s="38">
        <v>364.71</v>
      </c>
      <c r="BN7" s="38">
        <v>373.69</v>
      </c>
      <c r="BO7" s="38">
        <v>274.27</v>
      </c>
      <c r="BP7" s="38">
        <v>36.82</v>
      </c>
      <c r="BQ7" s="38">
        <v>36.25</v>
      </c>
      <c r="BR7" s="38">
        <v>36.43</v>
      </c>
      <c r="BS7" s="38">
        <v>36.869999999999997</v>
      </c>
      <c r="BT7" s="38">
        <v>38.46</v>
      </c>
      <c r="BU7" s="38">
        <v>96.1</v>
      </c>
      <c r="BV7" s="38">
        <v>99.07</v>
      </c>
      <c r="BW7" s="38">
        <v>99.99</v>
      </c>
      <c r="BX7" s="38">
        <v>100.65</v>
      </c>
      <c r="BY7" s="38">
        <v>99.87</v>
      </c>
      <c r="BZ7" s="38">
        <v>104.36</v>
      </c>
      <c r="CA7" s="38">
        <v>538.78</v>
      </c>
      <c r="CB7" s="38">
        <v>544.95000000000005</v>
      </c>
      <c r="CC7" s="38">
        <v>541.6</v>
      </c>
      <c r="CD7" s="38">
        <v>531.91999999999996</v>
      </c>
      <c r="CE7" s="38">
        <v>510.75</v>
      </c>
      <c r="CF7" s="38">
        <v>178.39</v>
      </c>
      <c r="CG7" s="38">
        <v>173.03</v>
      </c>
      <c r="CH7" s="38">
        <v>171.15</v>
      </c>
      <c r="CI7" s="38">
        <v>170.19</v>
      </c>
      <c r="CJ7" s="38">
        <v>171.81</v>
      </c>
      <c r="CK7" s="38">
        <v>165.71</v>
      </c>
      <c r="CL7" s="38">
        <v>47.26</v>
      </c>
      <c r="CM7" s="38">
        <v>46.31</v>
      </c>
      <c r="CN7" s="38">
        <v>45.77</v>
      </c>
      <c r="CO7" s="38">
        <v>45.33</v>
      </c>
      <c r="CP7" s="38">
        <v>49.6</v>
      </c>
      <c r="CQ7" s="38">
        <v>59.23</v>
      </c>
      <c r="CR7" s="38">
        <v>58.58</v>
      </c>
      <c r="CS7" s="38">
        <v>58.53</v>
      </c>
      <c r="CT7" s="38">
        <v>59.01</v>
      </c>
      <c r="CU7" s="38">
        <v>60.03</v>
      </c>
      <c r="CV7" s="38">
        <v>60.41</v>
      </c>
      <c r="CW7" s="38">
        <v>83.63</v>
      </c>
      <c r="CX7" s="38">
        <v>83.62</v>
      </c>
      <c r="CY7" s="38">
        <v>83.64</v>
      </c>
      <c r="CZ7" s="38">
        <v>83.72</v>
      </c>
      <c r="DA7" s="38">
        <v>76.11</v>
      </c>
      <c r="DB7" s="38">
        <v>85.53</v>
      </c>
      <c r="DC7" s="38">
        <v>85.23</v>
      </c>
      <c r="DD7" s="38">
        <v>85.26</v>
      </c>
      <c r="DE7" s="38">
        <v>85.37</v>
      </c>
      <c r="DF7" s="38">
        <v>84.81</v>
      </c>
      <c r="DG7" s="38">
        <v>89.93</v>
      </c>
      <c r="DH7" s="38">
        <v>42.94</v>
      </c>
      <c r="DI7" s="38">
        <v>46.26</v>
      </c>
      <c r="DJ7" s="38">
        <v>47.61</v>
      </c>
      <c r="DK7" s="38">
        <v>49.02</v>
      </c>
      <c r="DL7" s="38">
        <v>50</v>
      </c>
      <c r="DM7" s="38">
        <v>37.340000000000003</v>
      </c>
      <c r="DN7" s="38">
        <v>44.31</v>
      </c>
      <c r="DO7" s="38">
        <v>45.75</v>
      </c>
      <c r="DP7" s="38">
        <v>46.9</v>
      </c>
      <c r="DQ7" s="38">
        <v>47.28</v>
      </c>
      <c r="DR7" s="38">
        <v>48.12</v>
      </c>
      <c r="DS7" s="38">
        <v>15.9</v>
      </c>
      <c r="DT7" s="38">
        <v>15.48</v>
      </c>
      <c r="DU7" s="38">
        <v>20.21</v>
      </c>
      <c r="DV7" s="38">
        <v>21.56</v>
      </c>
      <c r="DW7" s="38">
        <v>22.01</v>
      </c>
      <c r="DX7" s="38">
        <v>8.39</v>
      </c>
      <c r="DY7" s="38">
        <v>10.09</v>
      </c>
      <c r="DZ7" s="38">
        <v>10.54</v>
      </c>
      <c r="EA7" s="38">
        <v>12.03</v>
      </c>
      <c r="EB7" s="38">
        <v>12.19</v>
      </c>
      <c r="EC7" s="38">
        <v>15.89</v>
      </c>
      <c r="ED7" s="38">
        <v>1.1299999999999999</v>
      </c>
      <c r="EE7" s="38">
        <v>1.1299999999999999</v>
      </c>
      <c r="EF7" s="38">
        <v>0.85</v>
      </c>
      <c r="EG7" s="38">
        <v>0.45</v>
      </c>
      <c r="EH7" s="38">
        <v>0.34</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千葉県</cp:lastModifiedBy>
  <cp:lastPrinted>2019-02-04T02:21:40Z</cp:lastPrinted>
  <dcterms:modified xsi:type="dcterms:W3CDTF">2019-02-04T02:21:41Z</dcterms:modified>
  <cp:category/>
</cp:coreProperties>
</file>