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XXEVFkng00eudAcFAPfuV8tF2otfy6MD4GYXCvCK2KPGeTOPB5dUttAKhQIMBxUts21F9DTIM9/ONWf8ADjbSg==" workbookSaltValue="9saQ2k+nuW4YbRU66CtSB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<sst xmlns="http://schemas.openxmlformats.org/spreadsheetml/2006/main" count="232" uniqueCount="120">
  <si>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</si>
  <si>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</si>
  <si>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</si>
  <si>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</si>
  <si>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</si>
  <si>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</si>
  <si>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</si>
  <si>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</si>
  <si>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</si>
  <si>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</si>
  <si>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</si>
  <si>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</si>
  <si>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</si>
  <si>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</si>
  <si>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</si>
  <si>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</si>
  <si>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</si>
  <si>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</si>
  <si>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</si>
  <si>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</si>
  <si>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</si>
  <si>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</si>
  <si>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</si>
  <si>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</si>
  <si>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</si>
  <si>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</si>
  <si>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</si>
  <si>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</si>
  <si>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</si>
  <si>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</si>
  <si>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</si>
  <si>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</si>
  <si>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</si>
  <si>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</si>
  <si>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</si>
  <si>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</si>
  <si>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</si>
  <si>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</si>
  <si>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</si>
  <si>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</si>
  <si>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</si>
  <si>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</si>
  <si>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</si>
  <si>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</si>
  <si>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</si>
  <si>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</si>
  <si>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</si>
  <si>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</si>
  <si>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</si>
  <si>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</si>
  <si>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</si>
  <si>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</si>
  <si>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</si>
  <si>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</si>
  <si>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</si>
  <si>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</si>
  <si>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</si>
  <si>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</si>
  <si>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</si>
  <si>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</si>
  <si>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</si>
  <si>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</si>
  <si>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</si>
  <si>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</si>
  <si>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</si>
  <si>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</si>
  <si>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</si>
  <si>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</si>
  <si>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</si>
  <si>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</si>
  <si>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</si>
  <si>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</si>
  <si>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</si>
  <si>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</si>
  <si>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</si>
  <si>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</si>
  <si>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</si>
  <si>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</si>
  <si>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</si>
  <si>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</si>
  <si>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</si>
  <si>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</si>
  <si>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</si>
  <si>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</si>
  <si>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</si>
  <si>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</si>
  <si>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</si>
  <si>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</si>
  <si>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</si>
  <si>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</si>
  <si>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</si>
  <si>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</si>
  <si>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</si>
  <si>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</si>
  <si>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</si>
  <si>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</si>
  <si>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</si>
  <si>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</si>
  <si>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</si>
  <si>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</si>
  <si>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</si>
  <si>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</si>
  <si>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</si>
  <si>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</si>
  <si>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</si>
  <si>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</si>
  <si>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</si>
  <si>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</si>
  <si>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</si>
  <si>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</si>
  <si>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</si>
  <si>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</si>
  <si>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</si>
  <si>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</si>
  <si>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</si>
  <si>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</si>
  <si>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</si>
  <si>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②管路経年化率は増加傾向となっており、③管路更新率についても、この5年間では0.51％、約196年ペースでの更新となっている。また①有形固定資産減価償却率も今後ますます老朽化が進み上昇していくと考えられることから、今後は更新ペースを上げていく必要がある。</t>
    <rPh sb="2" eb="4">
      <t>カンロ</t>
    </rPh>
    <rPh sb="4" eb="6">
      <t>ケイネン</t>
    </rPh>
    <rPh sb="6" eb="7">
      <t>カ</t>
    </rPh>
    <rPh sb="7" eb="8">
      <t>リツ</t>
    </rPh>
    <rPh sb="9" eb="11">
      <t>ゾウカ</t>
    </rPh>
    <rPh sb="11" eb="13">
      <t>ケイコウ</t>
    </rPh>
    <rPh sb="21" eb="23">
      <t>カンロ</t>
    </rPh>
    <rPh sb="23" eb="25">
      <t>コウシン</t>
    </rPh>
    <rPh sb="25" eb="26">
      <t>リツ</t>
    </rPh>
    <rPh sb="35" eb="37">
      <t>ネンカン</t>
    </rPh>
    <rPh sb="45" eb="46">
      <t>ヤク</t>
    </rPh>
    <rPh sb="49" eb="50">
      <t>ネン</t>
    </rPh>
    <rPh sb="55" eb="57">
      <t>コウシン</t>
    </rPh>
    <rPh sb="67" eb="69">
      <t>ユウケイ</t>
    </rPh>
    <rPh sb="69" eb="73">
      <t>コテイシサン</t>
    </rPh>
    <rPh sb="73" eb="75">
      <t>ゲンカ</t>
    </rPh>
    <rPh sb="75" eb="78">
      <t>ショウキャクリツ</t>
    </rPh>
    <rPh sb="79" eb="81">
      <t>コンゴ</t>
    </rPh>
    <rPh sb="85" eb="88">
      <t>ロウキュウカ</t>
    </rPh>
    <rPh sb="89" eb="90">
      <t>スス</t>
    </rPh>
    <rPh sb="91" eb="93">
      <t>ジョウショウ</t>
    </rPh>
    <rPh sb="98" eb="99">
      <t>カンガ</t>
    </rPh>
    <rPh sb="108" eb="110">
      <t>コンゴ</t>
    </rPh>
    <rPh sb="111" eb="113">
      <t>コウシン</t>
    </rPh>
    <rPh sb="117" eb="118">
      <t>ア</t>
    </rPh>
    <rPh sb="122" eb="124">
      <t>ヒツヨウ</t>
    </rPh>
    <phoneticPr fontId="17"/>
  </si>
  <si>
    <t>　①経常収支比率は、平成25年度より100％を下回っていたが平成28年度に100％を上回り、平成29年度には類似団体の平均値を上回った。③流動比率については、100％を上回っているものの類似団体平均値よりも低い傾向が続いている。
　②累積欠損金は、平成27年度に発生し、平成28年度において解消されたが、経常収支比率が依然として類似団体平均値を下回っているため根本的な経営改善を図らなければならない。
　④企業債残高対給水収益比率は、平成23年度から高い水準であり、これは、配水施設の更新事業により企業債残高が増加したためである。
　⑤料金回収率は、100％を下回っており、給水に係る費用が給水収益で賄われておらず、市・県からの高料金対策の補助金を受け賄っている。
　⑥給水原価は、類似団体平均値よりかなり高い水準となっている。これは、給水原価を構成する受水費の割合が高いことが考えられるが、用水供給事業者との契約のため削減が困難である。
　また、八ッ場ダム完成による受水量の増加が予定され受水費の費用割合が更に増えることが予想される。
　⑦施設利用率については、配水量が年々減っているため類似団体平均値を下回っている。
　⑧有収率は、管路の老朽化が進み、近年は類似団体平均値より低い水準であったが、平成27年度より漏水調査業務委託を行い年々上がり、平成29年度は平均値を超えている。しかし、根本的な解決には計画的な管路の更新が必要である。</t>
    <rPh sb="2" eb="4">
      <t>ケイジョウ</t>
    </rPh>
    <rPh sb="4" eb="6">
      <t>シュウシ</t>
    </rPh>
    <rPh sb="6" eb="8">
      <t>ヒリツ</t>
    </rPh>
    <rPh sb="10" eb="12">
      <t>ヘイセイ</t>
    </rPh>
    <rPh sb="14" eb="16">
      <t>ネンド</t>
    </rPh>
    <rPh sb="23" eb="25">
      <t>シタマワ</t>
    </rPh>
    <rPh sb="30" eb="32">
      <t>ヘイセイ</t>
    </rPh>
    <rPh sb="34" eb="36">
      <t>ネンド</t>
    </rPh>
    <rPh sb="42" eb="44">
      <t>ウワマワ</t>
    </rPh>
    <rPh sb="46" eb="48">
      <t>ヘイセイ</t>
    </rPh>
    <rPh sb="50" eb="52">
      <t>ネンド</t>
    </rPh>
    <rPh sb="54" eb="56">
      <t>ルイジ</t>
    </rPh>
    <rPh sb="56" eb="58">
      <t>ダンタイ</t>
    </rPh>
    <rPh sb="59" eb="62">
      <t>ヘイキンチ</t>
    </rPh>
    <rPh sb="63" eb="65">
      <t>ウワマワ</t>
    </rPh>
    <rPh sb="69" eb="71">
      <t>リュウドウ</t>
    </rPh>
    <rPh sb="71" eb="73">
      <t>ヒリツ</t>
    </rPh>
    <rPh sb="84" eb="86">
      <t>ウワマワ</t>
    </rPh>
    <rPh sb="93" eb="95">
      <t>ルイジ</t>
    </rPh>
    <rPh sb="95" eb="97">
      <t>ダンタイ</t>
    </rPh>
    <rPh sb="97" eb="100">
      <t>ヘイキンチ</t>
    </rPh>
    <rPh sb="103" eb="104">
      <t>ヒク</t>
    </rPh>
    <rPh sb="105" eb="107">
      <t>ケイコウ</t>
    </rPh>
    <rPh sb="108" eb="109">
      <t>ツヅ</t>
    </rPh>
    <rPh sb="117" eb="119">
      <t>ルイセキ</t>
    </rPh>
    <rPh sb="119" eb="122">
      <t>ケッソンキン</t>
    </rPh>
    <rPh sb="124" eb="126">
      <t>ヘイセイ</t>
    </rPh>
    <rPh sb="128" eb="130">
      <t>ネンド</t>
    </rPh>
    <rPh sb="131" eb="133">
      <t>ハッセイ</t>
    </rPh>
    <rPh sb="135" eb="137">
      <t>ヘイセイ</t>
    </rPh>
    <rPh sb="139" eb="141">
      <t>ネンド</t>
    </rPh>
    <rPh sb="145" eb="147">
      <t>カイショウ</t>
    </rPh>
    <rPh sb="152" eb="154">
      <t>ケイジョウ</t>
    </rPh>
    <rPh sb="154" eb="156">
      <t>シュウシ</t>
    </rPh>
    <rPh sb="156" eb="158">
      <t>ヒリツ</t>
    </rPh>
    <rPh sb="159" eb="161">
      <t>イゼン</t>
    </rPh>
    <rPh sb="164" eb="166">
      <t>ルイジ</t>
    </rPh>
    <rPh sb="166" eb="168">
      <t>ダンタイ</t>
    </rPh>
    <rPh sb="168" eb="171">
      <t>ヘイキンチ</t>
    </rPh>
    <rPh sb="172" eb="174">
      <t>シタマワ</t>
    </rPh>
    <rPh sb="180" eb="183">
      <t>コンポンテキ</t>
    </rPh>
    <rPh sb="184" eb="186">
      <t>ケイエイ</t>
    </rPh>
    <rPh sb="186" eb="188">
      <t>カイゼン</t>
    </rPh>
    <rPh sb="189" eb="190">
      <t>ハカ</t>
    </rPh>
    <rPh sb="203" eb="206">
      <t>キギョウサイ</t>
    </rPh>
    <rPh sb="206" eb="208">
      <t>ザンダカ</t>
    </rPh>
    <rPh sb="208" eb="209">
      <t>タイ</t>
    </rPh>
    <rPh sb="209" eb="211">
      <t>キュウスイ</t>
    </rPh>
    <rPh sb="211" eb="213">
      <t>シュウエキ</t>
    </rPh>
    <rPh sb="213" eb="215">
      <t>ヒリツ</t>
    </rPh>
    <rPh sb="217" eb="219">
      <t>ヘイセイ</t>
    </rPh>
    <rPh sb="221" eb="223">
      <t>ネンド</t>
    </rPh>
    <rPh sb="225" eb="226">
      <t>タカ</t>
    </rPh>
    <rPh sb="227" eb="229">
      <t>スイジュン</t>
    </rPh>
    <rPh sb="237" eb="239">
      <t>ハイスイ</t>
    </rPh>
    <rPh sb="239" eb="241">
      <t>シセツ</t>
    </rPh>
    <rPh sb="242" eb="244">
      <t>コウシン</t>
    </rPh>
    <rPh sb="244" eb="246">
      <t>ジギョウ</t>
    </rPh>
    <rPh sb="249" eb="252">
      <t>キギョウサイ</t>
    </rPh>
    <rPh sb="252" eb="254">
      <t>ザンダカ</t>
    </rPh>
    <rPh sb="255" eb="257">
      <t>ゾウカ</t>
    </rPh>
    <rPh sb="268" eb="270">
      <t>リョウキン</t>
    </rPh>
    <rPh sb="270" eb="273">
      <t>カイシュウリツ</t>
    </rPh>
    <rPh sb="280" eb="282">
      <t>シタマワ</t>
    </rPh>
    <rPh sb="287" eb="289">
      <t>キュウスイ</t>
    </rPh>
    <rPh sb="290" eb="291">
      <t>カカ</t>
    </rPh>
    <rPh sb="292" eb="294">
      <t>ヒヨウ</t>
    </rPh>
    <rPh sb="295" eb="297">
      <t>キュウスイ</t>
    </rPh>
    <rPh sb="297" eb="299">
      <t>シュウエキ</t>
    </rPh>
    <rPh sb="300" eb="301">
      <t>マカナ</t>
    </rPh>
    <rPh sb="308" eb="309">
      <t>シ</t>
    </rPh>
    <rPh sb="310" eb="311">
      <t>ケン</t>
    </rPh>
    <rPh sb="314" eb="317">
      <t>コウリョウキン</t>
    </rPh>
    <rPh sb="317" eb="319">
      <t>タイサク</t>
    </rPh>
    <rPh sb="320" eb="323">
      <t>ホジョキン</t>
    </rPh>
    <rPh sb="324" eb="325">
      <t>ウ</t>
    </rPh>
    <rPh sb="326" eb="327">
      <t>マカナ</t>
    </rPh>
    <rPh sb="471" eb="473">
      <t>シセツ</t>
    </rPh>
    <rPh sb="473" eb="476">
      <t>リヨウリツ</t>
    </rPh>
    <rPh sb="482" eb="485">
      <t>ハイスイリョウ</t>
    </rPh>
    <rPh sb="486" eb="488">
      <t>ネンネン</t>
    </rPh>
    <rPh sb="488" eb="489">
      <t>ヘ</t>
    </rPh>
    <rPh sb="495" eb="497">
      <t>ルイジ</t>
    </rPh>
    <rPh sb="497" eb="499">
      <t>ダンタイ</t>
    </rPh>
    <rPh sb="499" eb="502">
      <t>ヘイキンチ</t>
    </rPh>
    <rPh sb="503" eb="505">
      <t>シタマワ</t>
    </rPh>
    <rPh sb="513" eb="514">
      <t>ユウ</t>
    </rPh>
    <rPh sb="514" eb="516">
      <t>シュウリツ</t>
    </rPh>
    <rPh sb="518" eb="520">
      <t>カンロ</t>
    </rPh>
    <rPh sb="521" eb="524">
      <t>ロウキュウカ</t>
    </rPh>
    <rPh sb="525" eb="526">
      <t>スス</t>
    </rPh>
    <rPh sb="528" eb="530">
      <t>キンネン</t>
    </rPh>
    <rPh sb="531" eb="533">
      <t>ルイジ</t>
    </rPh>
    <rPh sb="533" eb="535">
      <t>ダンタイ</t>
    </rPh>
    <rPh sb="535" eb="538">
      <t>ヘイキンチ</t>
    </rPh>
    <rPh sb="540" eb="541">
      <t>ヒク</t>
    </rPh>
    <rPh sb="542" eb="544">
      <t>スイジュン</t>
    </rPh>
    <rPh sb="550" eb="552">
      <t>ヘイセイ</t>
    </rPh>
    <rPh sb="554" eb="556">
      <t>ネンド</t>
    </rPh>
    <rPh sb="558" eb="560">
      <t>ロウスイ</t>
    </rPh>
    <rPh sb="560" eb="562">
      <t>チョウサ</t>
    </rPh>
    <rPh sb="562" eb="564">
      <t>ギョウム</t>
    </rPh>
    <rPh sb="564" eb="566">
      <t>イタク</t>
    </rPh>
    <rPh sb="567" eb="568">
      <t>オコナ</t>
    </rPh>
    <rPh sb="569" eb="571">
      <t>ネンネン</t>
    </rPh>
    <rPh sb="571" eb="572">
      <t>ア</t>
    </rPh>
    <rPh sb="575" eb="577">
      <t>ヘイセイ</t>
    </rPh>
    <rPh sb="579" eb="581">
      <t>ネンド</t>
    </rPh>
    <rPh sb="582" eb="585">
      <t>ヘイキンチ</t>
    </rPh>
    <rPh sb="586" eb="587">
      <t>コ</t>
    </rPh>
    <rPh sb="596" eb="599">
      <t>コンポンテキ</t>
    </rPh>
    <rPh sb="600" eb="602">
      <t>カイケツ</t>
    </rPh>
    <rPh sb="604" eb="607">
      <t>ケイカクテキ</t>
    </rPh>
    <rPh sb="608" eb="610">
      <t>カンロ</t>
    </rPh>
    <rPh sb="611" eb="613">
      <t>コウシン</t>
    </rPh>
    <rPh sb="614" eb="616">
      <t>ヒツヨウ</t>
    </rPh>
    <phoneticPr fontId="17"/>
  </si>
  <si>
    <t>　近年の人口減少、節水機器の普及などによる給水収益の減少が著しく、事業運営に必要となる資金が減っている。また、管路経年化率からも今後ますます管路の老朽化が進行し、有収率の向上が課題となっている。さらに、八ッ場ダムの完成に伴い用水供給事業者からの受水量の増加が予定され、経営環境はより厳しさを増すこととなる。
　このような状況の中、水道水の安全を確保し安定した供給を堅持するため費用の縮減や効率化への取組みがより一層必要となるとともに、財源確保の観点から水道料金についても適正な原価を基礎とした健全な事業運営を確保できるよう見直す必要がある。</t>
    <rPh sb="1" eb="3">
      <t>キンネン</t>
    </rPh>
    <rPh sb="4" eb="6">
      <t>ジンコウ</t>
    </rPh>
    <rPh sb="6" eb="8">
      <t>ゲンショウ</t>
    </rPh>
    <rPh sb="9" eb="11">
      <t>セッスイ</t>
    </rPh>
    <rPh sb="11" eb="13">
      <t>キキ</t>
    </rPh>
    <rPh sb="14" eb="16">
      <t>フキュウ</t>
    </rPh>
    <rPh sb="21" eb="23">
      <t>キュウスイ</t>
    </rPh>
    <rPh sb="23" eb="25">
      <t>シュウエキ</t>
    </rPh>
    <rPh sb="26" eb="28">
      <t>ゲンショウ</t>
    </rPh>
    <rPh sb="29" eb="30">
      <t>イチジル</t>
    </rPh>
    <rPh sb="33" eb="35">
      <t>ジギョウ</t>
    </rPh>
    <rPh sb="35" eb="37">
      <t>ウンエイ</t>
    </rPh>
    <rPh sb="38" eb="40">
      <t>ヒツヨウ</t>
    </rPh>
    <rPh sb="43" eb="45">
      <t>シキン</t>
    </rPh>
    <rPh sb="46" eb="47">
      <t>ヘ</t>
    </rPh>
    <rPh sb="55" eb="57">
      <t>カンロ</t>
    </rPh>
    <rPh sb="57" eb="59">
      <t>ケイネン</t>
    </rPh>
    <rPh sb="59" eb="60">
      <t>カ</t>
    </rPh>
    <rPh sb="60" eb="61">
      <t>リツ</t>
    </rPh>
    <rPh sb="64" eb="66">
      <t>コンゴ</t>
    </rPh>
    <rPh sb="70" eb="72">
      <t>カンロ</t>
    </rPh>
    <rPh sb="73" eb="76">
      <t>ロウキュウカ</t>
    </rPh>
    <rPh sb="77" eb="79">
      <t>シンコウ</t>
    </rPh>
    <rPh sb="81" eb="82">
      <t>ユウ</t>
    </rPh>
    <rPh sb="82" eb="83">
      <t>オサム</t>
    </rPh>
    <rPh sb="83" eb="84">
      <t>リツ</t>
    </rPh>
    <rPh sb="85" eb="87">
      <t>コウジョウ</t>
    </rPh>
    <rPh sb="88" eb="90">
      <t>カダイ</t>
    </rPh>
    <rPh sb="101" eb="104">
      <t>ヤンバ</t>
    </rPh>
    <rPh sb="107" eb="109">
      <t>カンセイ</t>
    </rPh>
    <rPh sb="110" eb="111">
      <t>トモナ</t>
    </rPh>
    <rPh sb="112" eb="114">
      <t>ヨウスイ</t>
    </rPh>
    <rPh sb="114" eb="116">
      <t>キョウキュウ</t>
    </rPh>
    <rPh sb="116" eb="119">
      <t>ジギョウシャ</t>
    </rPh>
    <rPh sb="122" eb="125">
      <t>ジュスイリョウ</t>
    </rPh>
    <rPh sb="126" eb="128">
      <t>ゾウカ</t>
    </rPh>
    <rPh sb="129" eb="131">
      <t>ヨテイ</t>
    </rPh>
    <rPh sb="134" eb="136">
      <t>ケイエイ</t>
    </rPh>
    <rPh sb="136" eb="138">
      <t>カンキョウ</t>
    </rPh>
    <rPh sb="141" eb="142">
      <t>キビ</t>
    </rPh>
    <rPh sb="145" eb="146">
      <t>マ</t>
    </rPh>
    <rPh sb="160" eb="162">
      <t>ジョウキョウ</t>
    </rPh>
    <rPh sb="163" eb="164">
      <t>ナカ</t>
    </rPh>
    <rPh sb="165" eb="168">
      <t>スイドウスイ</t>
    </rPh>
    <rPh sb="169" eb="171">
      <t>アンゼン</t>
    </rPh>
    <rPh sb="172" eb="174">
      <t>カクホ</t>
    </rPh>
    <rPh sb="175" eb="177">
      <t>アンテイ</t>
    </rPh>
    <rPh sb="179" eb="181">
      <t>キョウキュウ</t>
    </rPh>
    <rPh sb="182" eb="184">
      <t>ケンジ</t>
    </rPh>
    <rPh sb="188" eb="190">
      <t>ヒヨウ</t>
    </rPh>
    <rPh sb="191" eb="193">
      <t>シュクゲン</t>
    </rPh>
    <rPh sb="194" eb="197">
      <t>コウリツカ</t>
    </rPh>
    <rPh sb="199" eb="201">
      <t>トリク</t>
    </rPh>
    <rPh sb="205" eb="207">
      <t>イッソウ</t>
    </rPh>
    <rPh sb="207" eb="209">
      <t>ヒツヨウ</t>
    </rPh>
    <rPh sb="217" eb="219">
      <t>ザイゲン</t>
    </rPh>
    <rPh sb="219" eb="221">
      <t>カクホ</t>
    </rPh>
    <rPh sb="222" eb="224">
      <t>カンテン</t>
    </rPh>
    <rPh sb="226" eb="228">
      <t>スイドウ</t>
    </rPh>
    <rPh sb="228" eb="230">
      <t>リョウキン</t>
    </rPh>
    <rPh sb="235" eb="237">
      <t>テキセイ</t>
    </rPh>
    <rPh sb="238" eb="240">
      <t>ゲンカ</t>
    </rPh>
    <rPh sb="241" eb="243">
      <t>キソ</t>
    </rPh>
    <rPh sb="246" eb="248">
      <t>ケンゼン</t>
    </rPh>
    <rPh sb="249" eb="251">
      <t>ジギョウ</t>
    </rPh>
    <rPh sb="251" eb="253">
      <t>ウンエイ</t>
    </rPh>
    <rPh sb="254" eb="256">
      <t>カクホ</t>
    </rPh>
    <rPh sb="261" eb="263">
      <t>ミナオ</t>
    </rPh>
    <rPh sb="264" eb="266">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</si>
</sst>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0.53</c:v>
                </c:pt>
                <c:pt idx="1">
                  <c:v>0.84</c:v>
                </c:pt>
                <c:pt idx="2">
                  <c:v>0.41</c:v>
                </c:pt>
                <c:pt idx="3">
                  <c:v>0.5</c:v>
                </c:pt>
                <c:pt idx="4">
                  <c:v>0.26</c:v>
                </c:pt>
              </c:numCache>
            </c:numRef>
          </c:val>
          <c:extLst>
            <c:ext xmlns:c16="http://schemas.microsoft.com/office/drawing/2014/chart" uri="{C3380CC4-5D6E-409C-BE32-E72D297353CC}">
              <c16:uniqueId val="{00000000-1E24-4C0B-8763-0C3E5F106B5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1E24-4C0B-8763-0C3E5F106B5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59.83</c:v>
                </c:pt>
                <c:pt idx="1">
                  <c:v>56.74</c:v>
                </c:pt>
                <c:pt idx="2">
                  <c:v>56.11</c:v>
                </c:pt>
                <c:pt idx="3">
                  <c:v>53.97</c:v>
                </c:pt>
                <c:pt idx="4">
                  <c:v>51.16</c:v>
                </c:pt>
              </c:numCache>
            </c:numRef>
          </c:val>
          <c:extLst>
            <c:ext xmlns:c16="http://schemas.microsoft.com/office/drawing/2014/chart" uri="{C3380CC4-5D6E-409C-BE32-E72D297353CC}">
              <c16:uniqueId val="{00000000-0E3F-4A00-8CDC-7DEFAA822F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0E3F-4A00-8CDC-7DEFAA822F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76.930000000000007</c:v>
                </c:pt>
                <c:pt idx="1">
                  <c:v>79.19</c:v>
                </c:pt>
                <c:pt idx="2">
                  <c:v>79.430000000000007</c:v>
                </c:pt>
                <c:pt idx="3">
                  <c:v>82.28</c:v>
                </c:pt>
                <c:pt idx="4">
                  <c:v>86.43</c:v>
                </c:pt>
              </c:numCache>
            </c:numRef>
          </c:val>
          <c:extLst>
            <c:ext xmlns:c16="http://schemas.microsoft.com/office/drawing/2014/chart" uri="{C3380CC4-5D6E-409C-BE32-E72D297353CC}">
              <c16:uniqueId val="{00000000-C4D4-47C4-9011-2D8E86DC0C1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C4D4-47C4-9011-2D8E86DC0C1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96.15</c:v>
                </c:pt>
                <c:pt idx="1">
                  <c:v>96.86</c:v>
                </c:pt>
                <c:pt idx="2">
                  <c:v>99.53</c:v>
                </c:pt>
                <c:pt idx="3">
                  <c:v>101.64</c:v>
                </c:pt>
                <c:pt idx="4">
                  <c:v>112.94</c:v>
                </c:pt>
              </c:numCache>
            </c:numRef>
          </c:val>
          <c:extLst>
            <c:ext xmlns:c16="http://schemas.microsoft.com/office/drawing/2014/chart" uri="{C3380CC4-5D6E-409C-BE32-E72D297353CC}">
              <c16:uniqueId val="{00000000-7505-4ED9-9125-82558994DA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7505-4ED9-9125-82558994DA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37.82</c:v>
                </c:pt>
                <c:pt idx="1">
                  <c:v>47.19</c:v>
                </c:pt>
                <c:pt idx="2">
                  <c:v>48.52</c:v>
                </c:pt>
                <c:pt idx="3">
                  <c:v>49.85</c:v>
                </c:pt>
                <c:pt idx="4">
                  <c:v>51.34</c:v>
                </c:pt>
              </c:numCache>
            </c:numRef>
          </c:val>
          <c:extLst>
            <c:ext xmlns:c16="http://schemas.microsoft.com/office/drawing/2014/chart" uri="{C3380CC4-5D6E-409C-BE32-E72D297353CC}">
              <c16:uniqueId val="{00000000-7B7C-4FC4-8F04-711C178163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7B7C-4FC4-8F04-711C178163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16.86</c:v>
                </c:pt>
                <c:pt idx="1">
                  <c:v>22.75</c:v>
                </c:pt>
                <c:pt idx="2">
                  <c:v>29.3</c:v>
                </c:pt>
                <c:pt idx="3">
                  <c:v>32.54</c:v>
                </c:pt>
                <c:pt idx="4">
                  <c:v>29.79</c:v>
                </c:pt>
              </c:numCache>
            </c:numRef>
          </c:val>
          <c:extLst>
            <c:ext xmlns:c16="http://schemas.microsoft.com/office/drawing/2014/chart" uri="{C3380CC4-5D6E-409C-BE32-E72D297353CC}">
              <c16:uniqueId val="{00000000-6C72-4A91-BEC0-61AF1E7060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6C72-4A91-BEC0-61AF1E7060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6.61</c:v>
                </c:pt>
                <c:pt idx="1">
                  <c:v>0</c:v>
                </c:pt>
                <c:pt idx="2" formatCode="#,##0.00;&quot;△&quot;#,##0.00;&quot;-&quot;">
                  <c:v>1.02</c:v>
                </c:pt>
                <c:pt idx="3">
                  <c:v>0</c:v>
                </c:pt>
                <c:pt idx="4">
                  <c:v>0</c:v>
                </c:pt>
              </c:numCache>
            </c:numRef>
          </c:val>
          <c:extLst>
            <c:ext xmlns:c16="http://schemas.microsoft.com/office/drawing/2014/chart" uri="{C3380CC4-5D6E-409C-BE32-E72D297353CC}">
              <c16:uniqueId val="{00000000-136E-46EC-9F91-9EFE5F801FA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136E-46EC-9F91-9EFE5F801FA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540.39</c:v>
                </c:pt>
                <c:pt idx="1">
                  <c:v>165.51</c:v>
                </c:pt>
                <c:pt idx="2">
                  <c:v>124.41</c:v>
                </c:pt>
                <c:pt idx="3">
                  <c:v>101.69</c:v>
                </c:pt>
                <c:pt idx="4">
                  <c:v>116.54</c:v>
                </c:pt>
              </c:numCache>
            </c:numRef>
          </c:val>
          <c:extLst>
            <c:ext xmlns:c16="http://schemas.microsoft.com/office/drawing/2014/chart" uri="{C3380CC4-5D6E-409C-BE32-E72D297353CC}">
              <c16:uniqueId val="{00000000-734A-4A00-BFE8-23FCFB841BA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734A-4A00-BFE8-23FCFB841BA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415.43</c:v>
                </c:pt>
                <c:pt idx="1">
                  <c:v>402.1</c:v>
                </c:pt>
                <c:pt idx="2">
                  <c:v>378.68</c:v>
                </c:pt>
                <c:pt idx="3">
                  <c:v>352.08</c:v>
                </c:pt>
                <c:pt idx="4">
                  <c:v>326.32</c:v>
                </c:pt>
              </c:numCache>
            </c:numRef>
          </c:val>
          <c:extLst>
            <c:ext xmlns:c16="http://schemas.microsoft.com/office/drawing/2014/chart" uri="{C3380CC4-5D6E-409C-BE32-E72D297353CC}">
              <c16:uniqueId val="{00000000-3EDD-4B8C-A2A7-3454F8AB551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3EDD-4B8C-A2A7-3454F8AB551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77.12</c:v>
                </c:pt>
                <c:pt idx="1">
                  <c:v>76.87</c:v>
                </c:pt>
                <c:pt idx="2">
                  <c:v>78.5</c:v>
                </c:pt>
                <c:pt idx="3">
                  <c:v>82.42</c:v>
                </c:pt>
                <c:pt idx="4">
                  <c:v>83.33</c:v>
                </c:pt>
              </c:numCache>
            </c:numRef>
          </c:val>
          <c:extLst>
            <c:ext xmlns:c16="http://schemas.microsoft.com/office/drawing/2014/chart" uri="{C3380CC4-5D6E-409C-BE32-E72D297353CC}">
              <c16:uniqueId val="{00000000-C9E2-401B-96BC-E5A3105061C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C9E2-401B-96BC-E5A3105061C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295.3</c:v>
                </c:pt>
                <c:pt idx="1">
                  <c:v>295.58</c:v>
                </c:pt>
                <c:pt idx="2">
                  <c:v>289.47000000000003</c:v>
                </c:pt>
                <c:pt idx="3">
                  <c:v>276.07</c:v>
                </c:pt>
                <c:pt idx="4">
                  <c:v>273.17</c:v>
                </c:pt>
              </c:numCache>
            </c:numRef>
          </c:val>
          <c:extLst>
            <c:ext xmlns:c16="http://schemas.microsoft.com/office/drawing/2014/chart" uri="{C3380CC4-5D6E-409C-BE32-E72D297353CC}">
              <c16:uniqueId val="{00000000-F935-40DA-BC55-3B1CAF2EEB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F935-40DA-BC55-3B1CAF2EEB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八街市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71290</v>
      </c>
      <c r="AM8" s="71"/>
      <c r="AN8" s="71"/>
      <c r="AO8" s="71"/>
      <c r="AP8" s="71"/>
      <c r="AQ8" s="71"/>
      <c r="AR8" s="71"/>
      <c r="AS8" s="71"/>
      <c r="AT8" s="67">
        <f>データ!$S$6</f>
        <v>74.94</v>
      </c>
      <c r="AU8" s="68"/>
      <c r="AV8" s="68"/>
      <c r="AW8" s="68"/>
      <c r="AX8" s="68"/>
      <c r="AY8" s="68"/>
      <c r="AZ8" s="68"/>
      <c r="BA8" s="68"/>
      <c r="BB8" s="70">
        <f>データ!$T$6</f>
        <v>951.29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55.37</v>
      </c>
      <c r="J10" s="68"/>
      <c r="K10" s="68"/>
      <c r="L10" s="68"/>
      <c r="M10" s="68"/>
      <c r="N10" s="68"/>
      <c r="O10" s="69"/>
      <c r="P10" s="70">
        <f>データ!$P$6</f>
        <v>52.07</v>
      </c>
      <c r="Q10" s="70"/>
      <c r="R10" s="70"/>
      <c r="S10" s="70"/>
      <c r="T10" s="70"/>
      <c r="U10" s="70"/>
      <c r="V10" s="70"/>
      <c r="W10" s="71">
        <f>データ!$Q$6</f>
        <v>3890</v>
      </c>
      <c r="X10" s="71"/>
      <c r="Y10" s="71"/>
      <c r="Z10" s="71"/>
      <c r="AA10" s="71"/>
      <c r="AB10" s="71"/>
      <c r="AC10" s="71"/>
      <c r="AD10" s="2"/>
      <c r="AE10" s="2"/>
      <c r="AF10" s="2"/>
      <c r="AG10" s="2"/>
      <c r="AH10" s="4"/>
      <c r="AI10" s="4"/>
      <c r="AJ10" s="4"/>
      <c r="AK10" s="4"/>
      <c r="AL10" s="71">
        <f>データ!$U$6</f>
        <v>36959</v>
      </c>
      <c r="AM10" s="71"/>
      <c r="AN10" s="71"/>
      <c r="AO10" s="71"/>
      <c r="AP10" s="71"/>
      <c r="AQ10" s="71"/>
      <c r="AR10" s="71"/>
      <c r="AS10" s="71"/>
      <c r="AT10" s="67">
        <f>データ!$V$6</f>
        <v>39.020000000000003</v>
      </c>
      <c r="AU10" s="68"/>
      <c r="AV10" s="68"/>
      <c r="AW10" s="68"/>
      <c r="AX10" s="68"/>
      <c r="AY10" s="68"/>
      <c r="AZ10" s="68"/>
      <c r="BA10" s="68"/>
      <c r="BB10" s="70">
        <f>データ!$W$6</f>
        <v>947.18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AuJbSx6vWyE2oXvQf0ORJU5J3gaefsSoMTuieg8PUYlg6fKyRbhrQHKWrcZB4UYlPnBjLziuDvi7+3qkY3AoQ==" saltValue="b6+aVcSZvEAoZEicLFAYK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65</v>
      </c>
      <c r="B4" s="30"/>
      <c r="C4" s="30"/>
      <c r="D4" s="30"/>
      <c r="E4" s="30"/>
      <c r="F4" s="30"/>
      <c r="G4" s="30"/>
      <c r="H4" s="91"/>
      <c r="I4" s="92"/>
      <c r="J4" s="92"/>
      <c r="K4" s="92"/>
      <c r="L4" s="92"/>
      <c r="M4" s="92"/>
      <c r="N4" s="92"/>
      <c r="O4" s="92"/>
      <c r="P4" s="92"/>
      <c r="Q4" s="92"/>
      <c r="R4" s="92"/>
      <c r="S4" s="92"/>
      <c r="T4" s="92"/>
      <c r="U4" s="92"/>
      <c r="V4" s="92"/>
      <c r="W4" s="93"/>
      <c r="X4" s="87" t="s">
        <v>66</v>
      </c>
      <c r="Y4" s="87"/>
      <c r="Z4" s="87"/>
      <c r="AA4" s="87"/>
      <c r="AB4" s="87"/>
      <c r="AC4" s="87"/>
      <c r="AD4" s="87"/>
      <c r="AE4" s="87"/>
      <c r="AF4" s="87"/>
      <c r="AG4" s="87"/>
      <c r="AH4" s="87"/>
      <c r="AI4" s="87" t="s">
        <v>67</v>
      </c>
      <c r="AJ4" s="87"/>
      <c r="AK4" s="87"/>
      <c r="AL4" s="87"/>
      <c r="AM4" s="87"/>
      <c r="AN4" s="87"/>
      <c r="AO4" s="87"/>
      <c r="AP4" s="87"/>
      <c r="AQ4" s="87"/>
      <c r="AR4" s="87"/>
      <c r="AS4" s="87"/>
      <c r="AT4" s="87" t="s">
        <v>68</v>
      </c>
      <c r="AU4" s="87"/>
      <c r="AV4" s="87"/>
      <c r="AW4" s="87"/>
      <c r="AX4" s="87"/>
      <c r="AY4" s="87"/>
      <c r="AZ4" s="87"/>
      <c r="BA4" s="87"/>
      <c r="BB4" s="87"/>
      <c r="BC4" s="87"/>
      <c r="BD4" s="87"/>
      <c r="BE4" s="87" t="s">
        <v>69</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75</v>
      </c>
      <c r="DT4" s="87"/>
      <c r="DU4" s="87"/>
      <c r="DV4" s="87"/>
      <c r="DW4" s="87"/>
      <c r="DX4" s="87"/>
      <c r="DY4" s="87"/>
      <c r="DZ4" s="87"/>
      <c r="EA4" s="87"/>
      <c r="EB4" s="87"/>
      <c r="EC4" s="87"/>
      <c r="ED4" s="87" t="s">
        <v>76</v>
      </c>
      <c r="EE4" s="87"/>
      <c r="EF4" s="87"/>
      <c r="EG4" s="87"/>
      <c r="EH4" s="87"/>
      <c r="EI4" s="87"/>
      <c r="EJ4" s="87"/>
      <c r="EK4" s="87"/>
      <c r="EL4" s="87"/>
      <c r="EM4" s="87"/>
      <c r="EN4" s="87"/>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122301</v>
      </c>
      <c r="D6" s="33">
        <f t="shared" si="3"/>
        <v>46</v>
      </c>
      <c r="E6" s="33">
        <f t="shared" si="3"/>
        <v>1</v>
      </c>
      <c r="F6" s="33">
        <f t="shared" si="3"/>
        <v>0</v>
      </c>
      <c r="G6" s="33">
        <f t="shared" si="3"/>
        <v>1</v>
      </c>
      <c r="H6" s="33" t="str">
        <f t="shared" si="3"/>
        <v>千葉県　八街市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55.37</v>
      </c>
      <c r="P6" s="34">
        <f t="shared" si="3"/>
        <v>52.07</v>
      </c>
      <c r="Q6" s="34">
        <f t="shared" si="3"/>
        <v>3890</v>
      </c>
      <c r="R6" s="34">
        <f t="shared" si="3"/>
        <v>71290</v>
      </c>
      <c r="S6" s="34">
        <f t="shared" si="3"/>
        <v>74.94</v>
      </c>
      <c r="T6" s="34">
        <f t="shared" si="3"/>
        <v>951.29</v>
      </c>
      <c r="U6" s="34">
        <f t="shared" si="3"/>
        <v>36959</v>
      </c>
      <c r="V6" s="34">
        <f t="shared" si="3"/>
        <v>39.020000000000003</v>
      </c>
      <c r="W6" s="34">
        <f t="shared" si="3"/>
        <v>947.18</v>
      </c>
      <c r="X6" s="35">
        <f>IF(X7="",NA(),X7)</f>
        <v>96.15</v>
      </c>
      <c r="Y6" s="35">
        <f t="shared" ref="Y6:AG6" si="4">IF(Y7="",NA(),Y7)</f>
        <v>96.86</v>
      </c>
      <c r="Z6" s="35">
        <f t="shared" si="4"/>
        <v>99.53</v>
      </c>
      <c r="AA6" s="35">
        <f t="shared" si="4"/>
        <v>101.64</v>
      </c>
      <c r="AB6" s="35">
        <f t="shared" si="4"/>
        <v>112.94</v>
      </c>
      <c r="AC6" s="35">
        <f t="shared" si="4"/>
        <v>106.89</v>
      </c>
      <c r="AD6" s="35">
        <f t="shared" si="4"/>
        <v>109.04</v>
      </c>
      <c r="AE6" s="35">
        <f t="shared" si="4"/>
        <v>109.64</v>
      </c>
      <c r="AF6" s="35">
        <f t="shared" si="4"/>
        <v>110.95</v>
      </c>
      <c r="AG6" s="35">
        <f t="shared" si="4"/>
        <v>110.68</v>
      </c>
      <c r="AH6" s="34" t="str">
        <f>IF(AH7="","",IF(AH7="-","【-】","【"&amp;SUBSTITUTE(TEXT(AH7,"#,##0.00"),"-","△")&amp;"】"))</f>
        <v>【113.39】</v>
      </c>
      <c r="AI6" s="35">
        <f>IF(AI7="",NA(),AI7)</f>
        <v>6.61</v>
      </c>
      <c r="AJ6" s="34">
        <f t="shared" ref="AJ6:AR6" si="5">IF(AJ7="",NA(),AJ7)</f>
        <v>0</v>
      </c>
      <c r="AK6" s="35">
        <f t="shared" si="5"/>
        <v>1.02</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540.39</v>
      </c>
      <c r="AU6" s="35">
        <f t="shared" ref="AU6:BC6" si="6">IF(AU7="",NA(),AU7)</f>
        <v>165.51</v>
      </c>
      <c r="AV6" s="35">
        <f t="shared" si="6"/>
        <v>124.41</v>
      </c>
      <c r="AW6" s="35">
        <f t="shared" si="6"/>
        <v>101.69</v>
      </c>
      <c r="AX6" s="35">
        <f t="shared" si="6"/>
        <v>116.54</v>
      </c>
      <c r="AY6" s="35">
        <f t="shared" si="6"/>
        <v>909.68</v>
      </c>
      <c r="AZ6" s="35">
        <f t="shared" si="6"/>
        <v>382.09</v>
      </c>
      <c r="BA6" s="35">
        <f t="shared" si="6"/>
        <v>371.31</v>
      </c>
      <c r="BB6" s="35">
        <f t="shared" si="6"/>
        <v>377.63</v>
      </c>
      <c r="BC6" s="35">
        <f t="shared" si="6"/>
        <v>357.34</v>
      </c>
      <c r="BD6" s="34" t="str">
        <f>IF(BD7="","",IF(BD7="-","【-】","【"&amp;SUBSTITUTE(TEXT(BD7,"#,##0.00"),"-","△")&amp;"】"))</f>
        <v>【264.34】</v>
      </c>
      <c r="BE6" s="35">
        <f>IF(BE7="",NA(),BE7)</f>
        <v>415.43</v>
      </c>
      <c r="BF6" s="35">
        <f t="shared" ref="BF6:BN6" si="7">IF(BF7="",NA(),BF7)</f>
        <v>402.1</v>
      </c>
      <c r="BG6" s="35">
        <f t="shared" si="7"/>
        <v>378.68</v>
      </c>
      <c r="BH6" s="35">
        <f t="shared" si="7"/>
        <v>352.08</v>
      </c>
      <c r="BI6" s="35">
        <f t="shared" si="7"/>
        <v>326.32</v>
      </c>
      <c r="BJ6" s="35">
        <f t="shared" si="7"/>
        <v>382.65</v>
      </c>
      <c r="BK6" s="35">
        <f t="shared" si="7"/>
        <v>385.06</v>
      </c>
      <c r="BL6" s="35">
        <f t="shared" si="7"/>
        <v>373.09</v>
      </c>
      <c r="BM6" s="35">
        <f t="shared" si="7"/>
        <v>364.71</v>
      </c>
      <c r="BN6" s="35">
        <f t="shared" si="7"/>
        <v>373.69</v>
      </c>
      <c r="BO6" s="34" t="str">
        <f>IF(BO7="","",IF(BO7="-","【-】","【"&amp;SUBSTITUTE(TEXT(BO7,"#,##0.00"),"-","△")&amp;"】"))</f>
        <v>【274.27】</v>
      </c>
      <c r="BP6" s="35">
        <f>IF(BP7="",NA(),BP7)</f>
        <v>77.12</v>
      </c>
      <c r="BQ6" s="35">
        <f t="shared" ref="BQ6:BY6" si="8">IF(BQ7="",NA(),BQ7)</f>
        <v>76.87</v>
      </c>
      <c r="BR6" s="35">
        <f t="shared" si="8"/>
        <v>78.5</v>
      </c>
      <c r="BS6" s="35">
        <f t="shared" si="8"/>
        <v>82.42</v>
      </c>
      <c r="BT6" s="35">
        <f t="shared" si="8"/>
        <v>83.33</v>
      </c>
      <c r="BU6" s="35">
        <f t="shared" si="8"/>
        <v>96.1</v>
      </c>
      <c r="BV6" s="35">
        <f t="shared" si="8"/>
        <v>99.07</v>
      </c>
      <c r="BW6" s="35">
        <f t="shared" si="8"/>
        <v>99.99</v>
      </c>
      <c r="BX6" s="35">
        <f t="shared" si="8"/>
        <v>100.65</v>
      </c>
      <c r="BY6" s="35">
        <f t="shared" si="8"/>
        <v>99.87</v>
      </c>
      <c r="BZ6" s="34" t="str">
        <f>IF(BZ7="","",IF(BZ7="-","【-】","【"&amp;SUBSTITUTE(TEXT(BZ7,"#,##0.00"),"-","△")&amp;"】"))</f>
        <v>【104.36】</v>
      </c>
      <c r="CA6" s="35">
        <f>IF(CA7="",NA(),CA7)</f>
        <v>295.3</v>
      </c>
      <c r="CB6" s="35">
        <f t="shared" ref="CB6:CJ6" si="9">IF(CB7="",NA(),CB7)</f>
        <v>295.58</v>
      </c>
      <c r="CC6" s="35">
        <f t="shared" si="9"/>
        <v>289.47000000000003</v>
      </c>
      <c r="CD6" s="35">
        <f t="shared" si="9"/>
        <v>276.07</v>
      </c>
      <c r="CE6" s="35">
        <f t="shared" si="9"/>
        <v>273.17</v>
      </c>
      <c r="CF6" s="35">
        <f t="shared" si="9"/>
        <v>178.39</v>
      </c>
      <c r="CG6" s="35">
        <f t="shared" si="9"/>
        <v>173.03</v>
      </c>
      <c r="CH6" s="35">
        <f t="shared" si="9"/>
        <v>171.15</v>
      </c>
      <c r="CI6" s="35">
        <f t="shared" si="9"/>
        <v>170.19</v>
      </c>
      <c r="CJ6" s="35">
        <f t="shared" si="9"/>
        <v>171.81</v>
      </c>
      <c r="CK6" s="34" t="str">
        <f>IF(CK7="","",IF(CK7="-","【-】","【"&amp;SUBSTITUTE(TEXT(CK7,"#,##0.00"),"-","△")&amp;"】"))</f>
        <v>【165.71】</v>
      </c>
      <c r="CL6" s="35">
        <f>IF(CL7="",NA(),CL7)</f>
        <v>59.83</v>
      </c>
      <c r="CM6" s="35">
        <f t="shared" ref="CM6:CU6" si="10">IF(CM7="",NA(),CM7)</f>
        <v>56.74</v>
      </c>
      <c r="CN6" s="35">
        <f t="shared" si="10"/>
        <v>56.11</v>
      </c>
      <c r="CO6" s="35">
        <f t="shared" si="10"/>
        <v>53.97</v>
      </c>
      <c r="CP6" s="35">
        <f t="shared" si="10"/>
        <v>51.16</v>
      </c>
      <c r="CQ6" s="35">
        <f t="shared" si="10"/>
        <v>59.23</v>
      </c>
      <c r="CR6" s="35">
        <f t="shared" si="10"/>
        <v>58.58</v>
      </c>
      <c r="CS6" s="35">
        <f t="shared" si="10"/>
        <v>58.53</v>
      </c>
      <c r="CT6" s="35">
        <f t="shared" si="10"/>
        <v>59.01</v>
      </c>
      <c r="CU6" s="35">
        <f t="shared" si="10"/>
        <v>60.03</v>
      </c>
      <c r="CV6" s="34" t="str">
        <f>IF(CV7="","",IF(CV7="-","【-】","【"&amp;SUBSTITUTE(TEXT(CV7,"#,##0.00"),"-","△")&amp;"】"))</f>
        <v>【60.41】</v>
      </c>
      <c r="CW6" s="35">
        <f>IF(CW7="",NA(),CW7)</f>
        <v>76.930000000000007</v>
      </c>
      <c r="CX6" s="35">
        <f t="shared" ref="CX6:DF6" si="11">IF(CX7="",NA(),CX7)</f>
        <v>79.19</v>
      </c>
      <c r="CY6" s="35">
        <f t="shared" si="11"/>
        <v>79.430000000000007</v>
      </c>
      <c r="CZ6" s="35">
        <f t="shared" si="11"/>
        <v>82.28</v>
      </c>
      <c r="DA6" s="35">
        <f t="shared" si="11"/>
        <v>86.43</v>
      </c>
      <c r="DB6" s="35">
        <f t="shared" si="11"/>
        <v>85.53</v>
      </c>
      <c r="DC6" s="35">
        <f t="shared" si="11"/>
        <v>85.23</v>
      </c>
      <c r="DD6" s="35">
        <f t="shared" si="11"/>
        <v>85.26</v>
      </c>
      <c r="DE6" s="35">
        <f t="shared" si="11"/>
        <v>85.37</v>
      </c>
      <c r="DF6" s="35">
        <f t="shared" si="11"/>
        <v>84.81</v>
      </c>
      <c r="DG6" s="34" t="str">
        <f>IF(DG7="","",IF(DG7="-","【-】","【"&amp;SUBSTITUTE(TEXT(DG7,"#,##0.00"),"-","△")&amp;"】"))</f>
        <v>【89.93】</v>
      </c>
      <c r="DH6" s="35">
        <f>IF(DH7="",NA(),DH7)</f>
        <v>37.82</v>
      </c>
      <c r="DI6" s="35">
        <f t="shared" ref="DI6:DQ6" si="12">IF(DI7="",NA(),DI7)</f>
        <v>47.19</v>
      </c>
      <c r="DJ6" s="35">
        <f t="shared" si="12"/>
        <v>48.52</v>
      </c>
      <c r="DK6" s="35">
        <f t="shared" si="12"/>
        <v>49.85</v>
      </c>
      <c r="DL6" s="35">
        <f t="shared" si="12"/>
        <v>51.34</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16.86</v>
      </c>
      <c r="DT6" s="35">
        <f t="shared" ref="DT6:EB6" si="13">IF(DT7="",NA(),DT7)</f>
        <v>22.75</v>
      </c>
      <c r="DU6" s="35">
        <f t="shared" si="13"/>
        <v>29.3</v>
      </c>
      <c r="DV6" s="35">
        <f t="shared" si="13"/>
        <v>32.54</v>
      </c>
      <c r="DW6" s="35">
        <f t="shared" si="13"/>
        <v>29.79</v>
      </c>
      <c r="DX6" s="35">
        <f t="shared" si="13"/>
        <v>8.39</v>
      </c>
      <c r="DY6" s="35">
        <f t="shared" si="13"/>
        <v>10.09</v>
      </c>
      <c r="DZ6" s="35">
        <f t="shared" si="13"/>
        <v>10.54</v>
      </c>
      <c r="EA6" s="35">
        <f t="shared" si="13"/>
        <v>12.03</v>
      </c>
      <c r="EB6" s="35">
        <f t="shared" si="13"/>
        <v>12.19</v>
      </c>
      <c r="EC6" s="34" t="str">
        <f>IF(EC7="","",IF(EC7="-","【-】","【"&amp;SUBSTITUTE(TEXT(EC7,"#,##0.00"),"-","△")&amp;"】"))</f>
        <v>【15.89】</v>
      </c>
      <c r="ED6" s="35">
        <f>IF(ED7="",NA(),ED7)</f>
        <v>0.53</v>
      </c>
      <c r="EE6" s="35">
        <f t="shared" ref="EE6:EM6" si="14">IF(EE7="",NA(),EE7)</f>
        <v>0.84</v>
      </c>
      <c r="EF6" s="35">
        <f t="shared" si="14"/>
        <v>0.41</v>
      </c>
      <c r="EG6" s="35">
        <f t="shared" si="14"/>
        <v>0.5</v>
      </c>
      <c r="EH6" s="35">
        <f t="shared" si="14"/>
        <v>0.26</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122301</v>
      </c>
      <c r="D7" s="37">
        <v>46</v>
      </c>
      <c r="E7" s="37">
        <v>1</v>
      </c>
      <c r="F7" s="37">
        <v>0</v>
      </c>
      <c r="G7" s="37">
        <v>1</v>
      </c>
      <c r="H7" s="37" t="s">
        <v>105</v>
      </c>
      <c r="I7" s="37" t="s">
        <v>106</v>
      </c>
      <c r="J7" s="37" t="s">
        <v>107</v>
      </c>
      <c r="K7" s="37" t="s">
        <v>108</v>
      </c>
      <c r="L7" s="37" t="s">
        <v>109</v>
      </c>
      <c r="M7" s="37" t="s">
        <v>110</v>
      </c>
      <c r="N7" s="38" t="s">
        <v>111</v>
      </c>
      <c r="O7" s="38">
        <v>55.37</v>
      </c>
      <c r="P7" s="38">
        <v>52.07</v>
      </c>
      <c r="Q7" s="38">
        <v>3890</v>
      </c>
      <c r="R7" s="38">
        <v>71290</v>
      </c>
      <c r="S7" s="38">
        <v>74.94</v>
      </c>
      <c r="T7" s="38">
        <v>951.29</v>
      </c>
      <c r="U7" s="38">
        <v>36959</v>
      </c>
      <c r="V7" s="38">
        <v>39.020000000000003</v>
      </c>
      <c r="W7" s="38">
        <v>947.18</v>
      </c>
      <c r="X7" s="38">
        <v>96.15</v>
      </c>
      <c r="Y7" s="38">
        <v>96.86</v>
      </c>
      <c r="Z7" s="38">
        <v>99.53</v>
      </c>
      <c r="AA7" s="38">
        <v>101.64</v>
      </c>
      <c r="AB7" s="38">
        <v>112.94</v>
      </c>
      <c r="AC7" s="38">
        <v>106.89</v>
      </c>
      <c r="AD7" s="38">
        <v>109.04</v>
      </c>
      <c r="AE7" s="38">
        <v>109.64</v>
      </c>
      <c r="AF7" s="38">
        <v>110.95</v>
      </c>
      <c r="AG7" s="38">
        <v>110.68</v>
      </c>
      <c r="AH7" s="38">
        <v>113.39</v>
      </c>
      <c r="AI7" s="38">
        <v>6.61</v>
      </c>
      <c r="AJ7" s="38">
        <v>0</v>
      </c>
      <c r="AK7" s="38">
        <v>1.02</v>
      </c>
      <c r="AL7" s="38">
        <v>0</v>
      </c>
      <c r="AM7" s="38">
        <v>0</v>
      </c>
      <c r="AN7" s="38">
        <v>7.76</v>
      </c>
      <c r="AO7" s="38">
        <v>3.77</v>
      </c>
      <c r="AP7" s="38">
        <v>3.62</v>
      </c>
      <c r="AQ7" s="38">
        <v>3.91</v>
      </c>
      <c r="AR7" s="38">
        <v>3.56</v>
      </c>
      <c r="AS7" s="38">
        <v>0.85</v>
      </c>
      <c r="AT7" s="38">
        <v>540.39</v>
      </c>
      <c r="AU7" s="38">
        <v>165.51</v>
      </c>
      <c r="AV7" s="38">
        <v>124.41</v>
      </c>
      <c r="AW7" s="38">
        <v>101.69</v>
      </c>
      <c r="AX7" s="38">
        <v>116.54</v>
      </c>
      <c r="AY7" s="38">
        <v>909.68</v>
      </c>
      <c r="AZ7" s="38">
        <v>382.09</v>
      </c>
      <c r="BA7" s="38">
        <v>371.31</v>
      </c>
      <c r="BB7" s="38">
        <v>377.63</v>
      </c>
      <c r="BC7" s="38">
        <v>357.34</v>
      </c>
      <c r="BD7" s="38">
        <v>264.33999999999997</v>
      </c>
      <c r="BE7" s="38">
        <v>415.43</v>
      </c>
      <c r="BF7" s="38">
        <v>402.1</v>
      </c>
      <c r="BG7" s="38">
        <v>378.68</v>
      </c>
      <c r="BH7" s="38">
        <v>352.08</v>
      </c>
      <c r="BI7" s="38">
        <v>326.32</v>
      </c>
      <c r="BJ7" s="38">
        <v>382.65</v>
      </c>
      <c r="BK7" s="38">
        <v>385.06</v>
      </c>
      <c r="BL7" s="38">
        <v>373.09</v>
      </c>
      <c r="BM7" s="38">
        <v>364.71</v>
      </c>
      <c r="BN7" s="38">
        <v>373.69</v>
      </c>
      <c r="BO7" s="38">
        <v>274.27</v>
      </c>
      <c r="BP7" s="38">
        <v>77.12</v>
      </c>
      <c r="BQ7" s="38">
        <v>76.87</v>
      </c>
      <c r="BR7" s="38">
        <v>78.5</v>
      </c>
      <c r="BS7" s="38">
        <v>82.42</v>
      </c>
      <c r="BT7" s="38">
        <v>83.33</v>
      </c>
      <c r="BU7" s="38">
        <v>96.1</v>
      </c>
      <c r="BV7" s="38">
        <v>99.07</v>
      </c>
      <c r="BW7" s="38">
        <v>99.99</v>
      </c>
      <c r="BX7" s="38">
        <v>100.65</v>
      </c>
      <c r="BY7" s="38">
        <v>99.87</v>
      </c>
      <c r="BZ7" s="38">
        <v>104.36</v>
      </c>
      <c r="CA7" s="38">
        <v>295.3</v>
      </c>
      <c r="CB7" s="38">
        <v>295.58</v>
      </c>
      <c r="CC7" s="38">
        <v>289.47000000000003</v>
      </c>
      <c r="CD7" s="38">
        <v>276.07</v>
      </c>
      <c r="CE7" s="38">
        <v>273.17</v>
      </c>
      <c r="CF7" s="38">
        <v>178.39</v>
      </c>
      <c r="CG7" s="38">
        <v>173.03</v>
      </c>
      <c r="CH7" s="38">
        <v>171.15</v>
      </c>
      <c r="CI7" s="38">
        <v>170.19</v>
      </c>
      <c r="CJ7" s="38">
        <v>171.81</v>
      </c>
      <c r="CK7" s="38">
        <v>165.71</v>
      </c>
      <c r="CL7" s="38">
        <v>59.83</v>
      </c>
      <c r="CM7" s="38">
        <v>56.74</v>
      </c>
      <c r="CN7" s="38">
        <v>56.11</v>
      </c>
      <c r="CO7" s="38">
        <v>53.97</v>
      </c>
      <c r="CP7" s="38">
        <v>51.16</v>
      </c>
      <c r="CQ7" s="38">
        <v>59.23</v>
      </c>
      <c r="CR7" s="38">
        <v>58.58</v>
      </c>
      <c r="CS7" s="38">
        <v>58.53</v>
      </c>
      <c r="CT7" s="38">
        <v>59.01</v>
      </c>
      <c r="CU7" s="38">
        <v>60.03</v>
      </c>
      <c r="CV7" s="38">
        <v>60.41</v>
      </c>
      <c r="CW7" s="38">
        <v>76.930000000000007</v>
      </c>
      <c r="CX7" s="38">
        <v>79.19</v>
      </c>
      <c r="CY7" s="38">
        <v>79.430000000000007</v>
      </c>
      <c r="CZ7" s="38">
        <v>82.28</v>
      </c>
      <c r="DA7" s="38">
        <v>86.43</v>
      </c>
      <c r="DB7" s="38">
        <v>85.53</v>
      </c>
      <c r="DC7" s="38">
        <v>85.23</v>
      </c>
      <c r="DD7" s="38">
        <v>85.26</v>
      </c>
      <c r="DE7" s="38">
        <v>85.37</v>
      </c>
      <c r="DF7" s="38">
        <v>84.81</v>
      </c>
      <c r="DG7" s="38">
        <v>89.93</v>
      </c>
      <c r="DH7" s="38">
        <v>37.82</v>
      </c>
      <c r="DI7" s="38">
        <v>47.19</v>
      </c>
      <c r="DJ7" s="38">
        <v>48.52</v>
      </c>
      <c r="DK7" s="38">
        <v>49.85</v>
      </c>
      <c r="DL7" s="38">
        <v>51.34</v>
      </c>
      <c r="DM7" s="38">
        <v>37.340000000000003</v>
      </c>
      <c r="DN7" s="38">
        <v>44.31</v>
      </c>
      <c r="DO7" s="38">
        <v>45.75</v>
      </c>
      <c r="DP7" s="38">
        <v>46.9</v>
      </c>
      <c r="DQ7" s="38">
        <v>47.28</v>
      </c>
      <c r="DR7" s="38">
        <v>48.12</v>
      </c>
      <c r="DS7" s="38">
        <v>16.86</v>
      </c>
      <c r="DT7" s="38">
        <v>22.75</v>
      </c>
      <c r="DU7" s="38">
        <v>29.3</v>
      </c>
      <c r="DV7" s="38">
        <v>32.54</v>
      </c>
      <c r="DW7" s="38">
        <v>29.79</v>
      </c>
      <c r="DX7" s="38">
        <v>8.39</v>
      </c>
      <c r="DY7" s="38">
        <v>10.09</v>
      </c>
      <c r="DZ7" s="38">
        <v>10.54</v>
      </c>
      <c r="EA7" s="38">
        <v>12.03</v>
      </c>
      <c r="EB7" s="38">
        <v>12.19</v>
      </c>
      <c r="EC7" s="38">
        <v>15.89</v>
      </c>
      <c r="ED7" s="38">
        <v>0.53</v>
      </c>
      <c r="EE7" s="38">
        <v>0.84</v>
      </c>
      <c r="EF7" s="38">
        <v>0.41</v>
      </c>
      <c r="EG7" s="38">
        <v>0.5</v>
      </c>
      <c r="EH7" s="38">
        <v>0.26</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2019-02-04T02:28:55Z</cp:lastPrinted>
  <dcterms:created xsi:type="dcterms:W3CDTF">2018-12-03T08:29:31Z</dcterms:created>
  <dcterms:modified xsi:type="dcterms:W3CDTF">2019-02-04T02:28:56Z</dcterms:modified>
  <cp:category/>
</cp:coreProperties>
</file>