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5_農業集落排水_19団体）\"/>
    </mc:Choice>
  </mc:AlternateContent>
  <workbookProtection workbookAlgorithmName="SHA-512" workbookHashValue="xeNN+74Pu+TzE74FyPp286WS1Ynpk9aC15NPjmQRRBW7YYBFGr6jxLDKppup1/hgc3LFoqT28BczJceRsCpPFA==" workbookSaltValue="7S+yiyB8W/fJa9uEdGxBwg==" workbookSpinCount="100000" lockStructure="1"/>
  <bookViews>
    <workbookView xWindow="0" yWindow="0" windowWidth="15360" windowHeight="7635"/>
  </bookViews>
  <sheets>
    <sheet name="法非適用_下水道事業" sheetId="4" r:id="rId1"/>
    <sheet name="データ" sheetId="5" state="hidden" r:id="rId2"/>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P10" i="4" s="1"/>
  <c r="O6" i="5"/>
  <c r="N6" i="5"/>
  <c r="B10" i="4" s="1"/>
  <c r="M6" i="5"/>
  <c r="AD8" i="4" s="1"/>
  <c r="L6" i="5"/>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I10" i="4"/>
  <c r="AT8" i="4"/>
  <c r="AL8" i="4"/>
  <c r="W8" i="4"/>
  <c r="P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<sst xmlns="http://schemas.openxmlformats.org/spreadsheetml/2006/main" count="240" uniqueCount="126">
  <si>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</si>
  <si>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</si>
  <si>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</si>
  <si>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</si>
  <si>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</si>
  <si>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</si>
  <si>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</si>
  <si>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</si>
  <si>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</si>
  <si>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</si>
  <si>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</si>
  <si>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</si>
  <si>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</si>
  <si>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</si>
  <si>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</si>
  <si>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</si>
  <si>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</si>
  <si>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</si>
  <si>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</si>
  <si>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</si>
  <si>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</si>
  <si>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</si>
  <si>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</si>
  <si>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</si>
  <si>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</si>
  <si>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</si>
  <si>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</si>
  <si>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</si>
  <si>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</si>
  <si>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</si>
  <si>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</si>
  <si>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</si>
  <si>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</si>
  <si>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</si>
  <si>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</si>
  <si>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</si>
  <si>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</si>
  <si>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</si>
  <si>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</si>
  <si>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</si>
  <si>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</si>
  <si>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</si>
  <si>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</si>
  <si>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</si>
  <si>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</si>
  <si>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</si>
  <si>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</si>
  <si>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</si>
  <si>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</si>
  <si>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</si>
  <si>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</si>
  <si>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</si>
  <si>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</si>
  <si>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</si>
  <si>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</si>
  <si>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</si>
  <si>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</si>
  <si>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</si>
  <si>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</si>
  <si>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</si>
  <si>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</si>
  <si>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</si>
  <si>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</si>
  <si>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</si>
  <si>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</si>
  <si>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</si>
  <si>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</si>
  <si>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</si>
  <si>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</si>
  <si>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</si>
  <si>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</si>
  <si>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</si>
  <si>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</si>
  <si>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</si>
  <si>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</si>
  <si>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</si>
  <si>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</si>
  <si>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</si>
  <si>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</si>
  <si>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</si>
  <si>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</si>
  <si>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</si>
  <si>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</si>
  <si>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</si>
  <si>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</si>
  <si>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</si>
  <si>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</si>
  <si>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</si>
  <si>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</si>
  <si>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</si>
  <si>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</si>
  <si>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</si>
  <si>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</si>
  <si>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</si>
  <si>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</si>
  <si>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</si>
  <si>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</si>
  <si>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</si>
  <si>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</si>
  <si>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</si>
  <si>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</si>
  <si>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</si>
  <si>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</si>
  <si>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</si>
  <si>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</si>
  <si>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</si>
  <si>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</si>
  <si>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</si>
  <si>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</si>
  <si>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</si>
  <si>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大網白里市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</si>
  <si>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</si>
  <si>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</si>
  <si>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</si>
  <si>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</si>
  <si>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</si>
  <si>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</si>
  <si>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</si>
  <si>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</si>
  <si>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</si>
  <si>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</si>
  <si>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</si>
  <si>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</si>
  <si>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市の農業集落排水事業は、2地区において平成10年度及び平成12年度に供用開始している。平成30年度には一部地区のポンプ設備について法定耐用年数（20年）を迎えることから、今後の事業運営の中で、設備更新についての検討を要する。
現在、機能診断調査及び最適整備構想を調整中であり、今後は、人口減少等による有収水量の減少が予想されることから、計画的な更新計画の策定又は他の排水処理事業への集約化による事業の存廃の検討が必要である。</t>
    <rPh sb="44" eb="46">
      <t>ヘイセイ</t>
    </rPh>
    <rPh sb="48" eb="50">
      <t>ネンド</t>
    </rPh>
    <rPh sb="52" eb="54">
      <t>イチブ</t>
    </rPh>
    <rPh sb="54" eb="56">
      <t>チク</t>
    </rPh>
    <rPh sb="60" eb="62">
      <t>セツビ</t>
    </rPh>
    <rPh sb="66" eb="68">
      <t>ホウテイ</t>
    </rPh>
    <rPh sb="68" eb="70">
      <t>タイヨウ</t>
    </rPh>
    <rPh sb="70" eb="72">
      <t>ネンスウ</t>
    </rPh>
    <rPh sb="75" eb="76">
      <t>ネン</t>
    </rPh>
    <rPh sb="78" eb="79">
      <t>ムカ</t>
    </rPh>
    <rPh sb="86" eb="88">
      <t>コンゴ</t>
    </rPh>
    <rPh sb="89" eb="91">
      <t>ジギョウ</t>
    </rPh>
    <rPh sb="91" eb="93">
      <t>ウンエイ</t>
    </rPh>
    <rPh sb="94" eb="95">
      <t>ナカ</t>
    </rPh>
    <rPh sb="97" eb="99">
      <t>セツビ</t>
    </rPh>
    <rPh sb="99" eb="101">
      <t>コウシン</t>
    </rPh>
    <rPh sb="106" eb="108">
      <t>ケントウ</t>
    </rPh>
    <rPh sb="109" eb="110">
      <t>ヨウ</t>
    </rPh>
    <rPh sb="114" eb="116">
      <t>ゲンザイ</t>
    </rPh>
    <rPh sb="117" eb="119">
      <t>キノウ</t>
    </rPh>
    <rPh sb="119" eb="121">
      <t>シンダン</t>
    </rPh>
    <rPh sb="121" eb="123">
      <t>チョウサ</t>
    </rPh>
    <rPh sb="123" eb="124">
      <t>オヨ</t>
    </rPh>
    <rPh sb="125" eb="127">
      <t>サイテキ</t>
    </rPh>
    <rPh sb="127" eb="129">
      <t>セイビ</t>
    </rPh>
    <rPh sb="129" eb="131">
      <t>コウソウ</t>
    </rPh>
    <phoneticPr fontId="15"/>
  </si>
  <si>
    <t>　本市の農業集落排水事業は、処理区域内人口が減少傾向にあることから、今後は有収水量が減少に転じることもありうる。また、財政上、一般会計からの繰入や資本費平準化債で補っている部分が多く、今後、処理場や管渠の維持管理と更新に伴う費用の増加等が見込まれ、さらに経営状態が悪化することも考えられる。
　このことから、企業会計への移行を進めるとともに、下水道事業等との統合を検討していく必要がある。</t>
    <rPh sb="14" eb="16">
      <t>ショリ</t>
    </rPh>
    <rPh sb="16" eb="19">
      <t>クイキナイ</t>
    </rPh>
    <rPh sb="19" eb="21">
      <t>ジンコウ</t>
    </rPh>
    <rPh sb="22" eb="24">
      <t>ゲンショウ</t>
    </rPh>
    <rPh sb="24" eb="26">
      <t>ケイコウ</t>
    </rPh>
    <rPh sb="34" eb="36">
      <t>コンゴ</t>
    </rPh>
    <rPh sb="37" eb="38">
      <t>ユウ</t>
    </rPh>
    <rPh sb="38" eb="39">
      <t>シュウ</t>
    </rPh>
    <rPh sb="39" eb="41">
      <t>スイリョウ</t>
    </rPh>
    <rPh sb="42" eb="44">
      <t>ゲンショウ</t>
    </rPh>
    <rPh sb="45" eb="46">
      <t>テン</t>
    </rPh>
    <phoneticPr fontId="15"/>
  </si>
  <si>
    <t>本市の農業集落排水事業は、処理区域内人口が減少傾向にあることから、今後は、有収水量の減少も予想される。また、年々地方債の償還が増大していることから、財政上、一般会計からの繰入や資本費平準化債で補っている部分が多い。
　資本費平準化債の発行により、汚水処理原価の極端な変動を抑制しているが、それでもなお経費回収率は低く、使用料収入で経費を賄うことができない状態にあり、一般会計からの基準外繰入（赤字繰入）に依存する状況であることから、必ずしも健全な経営状態とはいえない。
　施設利用率は類似団体、全国平均を下回る傾向が続いたが、平成２９年度において平均を上回った。これは有収水量・晴天時一日平均処理量の増加によるものと考えられる。決算統計より、普及率・水洗便所設置済人口の低下にもかかわらず水洗化率が向上していることから、処理区域内人口が減少傾向にある中でこうした数値が記録された原因としては、残存世帯及び新規接続者による使用水量の増加が原因と考察される。
　水洗化率は平均を下回る状況が続いたが、平成２９年度において全国平均とほぼ同等となった。現在水洗便所設置済人口は減少しているが、これを上回るペースで現在処理区域内人口が減少していることから、見かけ上の水洗化率が向上しているに過ぎない状況である。経済的理由により水洗化できない高齢者世帯等の問題点が解消されたとはいえないことに注意を要する。</t>
    <rPh sb="13" eb="15">
      <t>ショリ</t>
    </rPh>
    <rPh sb="15" eb="18">
      <t>クイキナイ</t>
    </rPh>
    <rPh sb="18" eb="20">
      <t>ジンコウ</t>
    </rPh>
    <rPh sb="21" eb="23">
      <t>ゲンショウ</t>
    </rPh>
    <rPh sb="23" eb="25">
      <t>ケイコウ</t>
    </rPh>
    <rPh sb="33" eb="35">
      <t>コンゴ</t>
    </rPh>
    <rPh sb="37" eb="38">
      <t>ユウ</t>
    </rPh>
    <rPh sb="38" eb="39">
      <t>シュウ</t>
    </rPh>
    <rPh sb="39" eb="41">
      <t>スイリョウ</t>
    </rPh>
    <rPh sb="42" eb="44">
      <t>ゲンショウ</t>
    </rPh>
    <rPh sb="45" eb="47">
      <t>ヨソウ</t>
    </rPh>
    <rPh sb="130" eb="132">
      <t>キョクタン</t>
    </rPh>
    <rPh sb="133" eb="135">
      <t>ヘンドウ</t>
    </rPh>
    <rPh sb="136" eb="138">
      <t>ヨクセイ</t>
    </rPh>
    <rPh sb="242" eb="244">
      <t>ルイジ</t>
    </rPh>
    <rPh sb="244" eb="246">
      <t>ダンタイ</t>
    </rPh>
    <rPh sb="247" eb="249">
      <t>ゼンコク</t>
    </rPh>
    <rPh sb="249" eb="251">
      <t>ヘイキン</t>
    </rPh>
    <rPh sb="255" eb="257">
      <t>ケイコウ</t>
    </rPh>
    <rPh sb="258" eb="259">
      <t>ツヅ</t>
    </rPh>
    <rPh sb="263" eb="265">
      <t>ヘイセイ</t>
    </rPh>
    <rPh sb="267" eb="269">
      <t>ネンド</t>
    </rPh>
    <rPh sb="273" eb="275">
      <t>ヘイキン</t>
    </rPh>
    <rPh sb="276" eb="278">
      <t>ウワマワ</t>
    </rPh>
    <rPh sb="284" eb="285">
      <t>ユウ</t>
    </rPh>
    <rPh sb="285" eb="286">
      <t>シュウ</t>
    </rPh>
    <rPh sb="286" eb="288">
      <t>スイリョウ</t>
    </rPh>
    <rPh sb="289" eb="291">
      <t>セイテン</t>
    </rPh>
    <rPh sb="291" eb="292">
      <t>ジ</t>
    </rPh>
    <rPh sb="292" eb="294">
      <t>イチニチ</t>
    </rPh>
    <rPh sb="294" eb="296">
      <t>ヘイキン</t>
    </rPh>
    <rPh sb="296" eb="298">
      <t>ショリ</t>
    </rPh>
    <rPh sb="298" eb="299">
      <t>リョウ</t>
    </rPh>
    <rPh sb="300" eb="302">
      <t>ゾウカ</t>
    </rPh>
    <rPh sb="308" eb="309">
      <t>カンガ</t>
    </rPh>
    <rPh sb="314" eb="316">
      <t>ケッサン</t>
    </rPh>
    <rPh sb="316" eb="318">
      <t>トウケイ</t>
    </rPh>
    <rPh sb="321" eb="323">
      <t>フキュウ</t>
    </rPh>
    <rPh sb="323" eb="324">
      <t>リツ</t>
    </rPh>
    <rPh sb="325" eb="327">
      <t>スイセン</t>
    </rPh>
    <rPh sb="327" eb="329">
      <t>ベンジョ</t>
    </rPh>
    <rPh sb="329" eb="331">
      <t>セッチ</t>
    </rPh>
    <rPh sb="331" eb="332">
      <t>ズ</t>
    </rPh>
    <rPh sb="332" eb="334">
      <t>ジンコウ</t>
    </rPh>
    <rPh sb="335" eb="337">
      <t>テイカ</t>
    </rPh>
    <rPh sb="344" eb="347">
      <t>スイセンカ</t>
    </rPh>
    <rPh sb="347" eb="348">
      <t>リツ</t>
    </rPh>
    <rPh sb="349" eb="351">
      <t>コウジョウ</t>
    </rPh>
    <rPh sb="360" eb="362">
      <t>ショリ</t>
    </rPh>
    <rPh sb="362" eb="365">
      <t>クイキナイ</t>
    </rPh>
    <rPh sb="365" eb="367">
      <t>ジンコウ</t>
    </rPh>
    <rPh sb="368" eb="370">
      <t>ゲンショウ</t>
    </rPh>
    <rPh sb="370" eb="372">
      <t>ケイコウ</t>
    </rPh>
    <rPh sb="375" eb="376">
      <t>ナカ</t>
    </rPh>
    <rPh sb="381" eb="383">
      <t>スウチ</t>
    </rPh>
    <rPh sb="384" eb="386">
      <t>キロク</t>
    </rPh>
    <rPh sb="389" eb="391">
      <t>ゲンイン</t>
    </rPh>
    <rPh sb="396" eb="398">
      <t>ザンゾン</t>
    </rPh>
    <rPh sb="398" eb="400">
      <t>セタイ</t>
    </rPh>
    <rPh sb="400" eb="401">
      <t>オヨ</t>
    </rPh>
    <rPh sb="402" eb="404">
      <t>シンキ</t>
    </rPh>
    <rPh sb="404" eb="406">
      <t>セツゾク</t>
    </rPh>
    <rPh sb="406" eb="407">
      <t>シャ</t>
    </rPh>
    <rPh sb="410" eb="412">
      <t>シヨウ</t>
    </rPh>
    <rPh sb="412" eb="414">
      <t>スイリョウ</t>
    </rPh>
    <rPh sb="415" eb="417">
      <t>ゾウカ</t>
    </rPh>
    <rPh sb="418" eb="420">
      <t>ゲンイン</t>
    </rPh>
    <rPh sb="421" eb="423">
      <t>コウサツ</t>
    </rPh>
    <rPh sb="440" eb="442">
      <t>ジョウキョウ</t>
    </rPh>
    <rPh sb="443" eb="444">
      <t>ツヅ</t>
    </rPh>
    <rPh sb="448" eb="450">
      <t>ヘイセイ</t>
    </rPh>
    <rPh sb="452" eb="454">
      <t>ネンド</t>
    </rPh>
    <rPh sb="458" eb="460">
      <t>ゼンコク</t>
    </rPh>
    <rPh sb="460" eb="462">
      <t>ヘイキン</t>
    </rPh>
    <rPh sb="465" eb="467">
      <t>ドウトウ</t>
    </rPh>
    <rPh sb="472" eb="474">
      <t>ゲンザイ</t>
    </rPh>
    <rPh sb="474" eb="476">
      <t>スイセン</t>
    </rPh>
    <rPh sb="476" eb="478">
      <t>ベンジョ</t>
    </rPh>
    <rPh sb="478" eb="480">
      <t>セッチ</t>
    </rPh>
    <rPh sb="480" eb="481">
      <t>ズ</t>
    </rPh>
    <rPh sb="481" eb="483">
      <t>ジンコウ</t>
    </rPh>
    <rPh sb="484" eb="486">
      <t>ゲンショウ</t>
    </rPh>
    <rPh sb="495" eb="497">
      <t>ウワマワ</t>
    </rPh>
    <rPh sb="502" eb="504">
      <t>ゲンザイ</t>
    </rPh>
    <rPh sb="504" eb="506">
      <t>ショリ</t>
    </rPh>
    <rPh sb="506" eb="509">
      <t>クイキナイ</t>
    </rPh>
    <rPh sb="509" eb="511">
      <t>ジンコウ</t>
    </rPh>
    <rPh sb="512" eb="514">
      <t>ゲンショウ</t>
    </rPh>
    <rPh sb="523" eb="524">
      <t>ミ</t>
    </rPh>
    <rPh sb="526" eb="527">
      <t>ジョウ</t>
    </rPh>
    <rPh sb="528" eb="531">
      <t>スイセンカ</t>
    </rPh>
    <rPh sb="531" eb="532">
      <t>リツ</t>
    </rPh>
    <rPh sb="533" eb="535">
      <t>コウジョウ</t>
    </rPh>
    <rPh sb="540" eb="541">
      <t>ス</t>
    </rPh>
    <rPh sb="544" eb="546">
      <t>ジョウキョウ</t>
    </rPh>
    <rPh sb="550" eb="553">
      <t>ケイザイテキ</t>
    </rPh>
    <rPh sb="553" eb="555">
      <t>リユウ</t>
    </rPh>
    <rPh sb="558" eb="561">
      <t>スイセンカ</t>
    </rPh>
    <rPh sb="565" eb="568">
      <t>コウレイシャ</t>
    </rPh>
    <rPh sb="568" eb="570">
      <t>セタイ</t>
    </rPh>
    <rPh sb="570" eb="571">
      <t>トウ</t>
    </rPh>
    <rPh sb="572" eb="575">
      <t>モンダイテン</t>
    </rPh>
    <rPh sb="576" eb="578">
      <t>カイショウ</t>
    </rPh>
    <rPh sb="590" eb="592">
      <t>チュウイ</t>
    </rPh>
    <rPh sb="593" eb="594">
      <t>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</si>
</sst>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F9-4A0F-9445-D8091E5182BB}"/>
            </c:ext>
          </c:extLst>
        </c:ser>
        <c:dLbls>
          <c:showLegendKey val="0"/>
          <c:showVal val="0"/>
          <c:showCatName val="0"/>
          <c:showSerName val="0"/>
          <c:showPercent val="0"/>
          <c:showBubbleSize val="0"/>
        </c:dLbls>
        <c:gapWidth val="150"/>
        <c:axId val="201674208"/>
        <c:axId val="20167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0FF9-4A0F-9445-D8091E5182BB}"/>
            </c:ext>
          </c:extLst>
        </c:ser>
        <c:dLbls>
          <c:showLegendKey val="0"/>
          <c:showVal val="0"/>
          <c:showCatName val="0"/>
          <c:showSerName val="0"/>
          <c:showPercent val="0"/>
          <c:showBubbleSize val="0"/>
        </c:dLbls>
        <c:marker val="1"/>
        <c:smooth val="0"/>
        <c:axId val="201674208"/>
        <c:axId val="201674592"/>
      </c:lineChart>
      <c:dateAx>
        <c:axId val="201674208"/>
        <c:scaling>
          <c:orientation val="minMax"/>
        </c:scaling>
        <c:delete val="1"/>
        <c:axPos val="b"/>
        <c:numFmt formatCode="ge" sourceLinked="1"/>
        <c:majorTickMark val="none"/>
        <c:minorTickMark val="none"/>
        <c:tickLblPos val="none"/>
        <c:crossAx val="201674592"/>
        <c:crosses val="autoZero"/>
        <c:auto val="1"/>
        <c:lblOffset val="100"/>
        <c:baseTimeUnit val="years"/>
      </c:dateAx>
      <c:valAx>
        <c:axId val="20167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67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51.84</c:v>
                </c:pt>
                <c:pt idx="1">
                  <c:v>50.74</c:v>
                </c:pt>
                <c:pt idx="2">
                  <c:v>51.23</c:v>
                </c:pt>
                <c:pt idx="3">
                  <c:v>47.67</c:v>
                </c:pt>
                <c:pt idx="4">
                  <c:v>52.58</c:v>
                </c:pt>
              </c:numCache>
            </c:numRef>
          </c:val>
          <c:extLst>
            <c:ext xmlns:c16="http://schemas.microsoft.com/office/drawing/2014/chart" uri="{C3380CC4-5D6E-409C-BE32-E72D297353CC}">
              <c16:uniqueId val="{00000000-58B6-4EB5-A1BE-8D69B47E60C6}"/>
            </c:ext>
          </c:extLst>
        </c:ser>
        <c:dLbls>
          <c:showLegendKey val="0"/>
          <c:showVal val="0"/>
          <c:showCatName val="0"/>
          <c:showSerName val="0"/>
          <c:showPercent val="0"/>
          <c:showBubbleSize val="0"/>
        </c:dLbls>
        <c:gapWidth val="150"/>
        <c:axId val="202396984"/>
        <c:axId val="20239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58B6-4EB5-A1BE-8D69B47E60C6}"/>
            </c:ext>
          </c:extLst>
        </c:ser>
        <c:dLbls>
          <c:showLegendKey val="0"/>
          <c:showVal val="0"/>
          <c:showCatName val="0"/>
          <c:showSerName val="0"/>
          <c:showPercent val="0"/>
          <c:showBubbleSize val="0"/>
        </c:dLbls>
        <c:marker val="1"/>
        <c:smooth val="0"/>
        <c:axId val="202396984"/>
        <c:axId val="202397376"/>
      </c:lineChart>
      <c:dateAx>
        <c:axId val="202396984"/>
        <c:scaling>
          <c:orientation val="minMax"/>
        </c:scaling>
        <c:delete val="1"/>
        <c:axPos val="b"/>
        <c:numFmt formatCode="ge" sourceLinked="1"/>
        <c:majorTickMark val="none"/>
        <c:minorTickMark val="none"/>
        <c:tickLblPos val="none"/>
        <c:crossAx val="202397376"/>
        <c:crosses val="autoZero"/>
        <c:auto val="1"/>
        <c:lblOffset val="100"/>
        <c:baseTimeUnit val="years"/>
      </c:dateAx>
      <c:valAx>
        <c:axId val="20239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396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81.06</c:v>
                </c:pt>
                <c:pt idx="1">
                  <c:v>80.790000000000006</c:v>
                </c:pt>
                <c:pt idx="2">
                  <c:v>83.99</c:v>
                </c:pt>
                <c:pt idx="3">
                  <c:v>83.58</c:v>
                </c:pt>
                <c:pt idx="4">
                  <c:v>84.85</c:v>
                </c:pt>
              </c:numCache>
            </c:numRef>
          </c:val>
          <c:extLst>
            <c:ext xmlns:c16="http://schemas.microsoft.com/office/drawing/2014/chart" uri="{C3380CC4-5D6E-409C-BE32-E72D297353CC}">
              <c16:uniqueId val="{00000000-73B3-4D01-8512-96AE2D1D65A3}"/>
            </c:ext>
          </c:extLst>
        </c:ser>
        <c:dLbls>
          <c:showLegendKey val="0"/>
          <c:showVal val="0"/>
          <c:showCatName val="0"/>
          <c:showSerName val="0"/>
          <c:showPercent val="0"/>
          <c:showBubbleSize val="0"/>
        </c:dLbls>
        <c:gapWidth val="150"/>
        <c:axId val="202398552"/>
        <c:axId val="20239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73B3-4D01-8512-96AE2D1D65A3}"/>
            </c:ext>
          </c:extLst>
        </c:ser>
        <c:dLbls>
          <c:showLegendKey val="0"/>
          <c:showVal val="0"/>
          <c:showCatName val="0"/>
          <c:showSerName val="0"/>
          <c:showPercent val="0"/>
          <c:showBubbleSize val="0"/>
        </c:dLbls>
        <c:marker val="1"/>
        <c:smooth val="0"/>
        <c:axId val="202398552"/>
        <c:axId val="202398944"/>
      </c:lineChart>
      <c:dateAx>
        <c:axId val="202398552"/>
        <c:scaling>
          <c:orientation val="minMax"/>
        </c:scaling>
        <c:delete val="1"/>
        <c:axPos val="b"/>
        <c:numFmt formatCode="ge" sourceLinked="1"/>
        <c:majorTickMark val="none"/>
        <c:minorTickMark val="none"/>
        <c:tickLblPos val="none"/>
        <c:crossAx val="202398944"/>
        <c:crosses val="autoZero"/>
        <c:auto val="1"/>
        <c:lblOffset val="100"/>
        <c:baseTimeUnit val="years"/>
      </c:dateAx>
      <c:valAx>
        <c:axId val="20239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39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78.489999999999995</c:v>
                </c:pt>
                <c:pt idx="1">
                  <c:v>79.23</c:v>
                </c:pt>
                <c:pt idx="2">
                  <c:v>75.69</c:v>
                </c:pt>
                <c:pt idx="3">
                  <c:v>73.61</c:v>
                </c:pt>
                <c:pt idx="4">
                  <c:v>77.069999999999993</c:v>
                </c:pt>
              </c:numCache>
            </c:numRef>
          </c:val>
          <c:extLst>
            <c:ext xmlns:c16="http://schemas.microsoft.com/office/drawing/2014/chart" uri="{C3380CC4-5D6E-409C-BE32-E72D297353CC}">
              <c16:uniqueId val="{00000000-250A-4E6E-8F81-A38E957B1F9F}"/>
            </c:ext>
          </c:extLst>
        </c:ser>
        <c:dLbls>
          <c:showLegendKey val="0"/>
          <c:showVal val="0"/>
          <c:showCatName val="0"/>
          <c:showSerName val="0"/>
          <c:showPercent val="0"/>
          <c:showBubbleSize val="0"/>
        </c:dLbls>
        <c:gapWidth val="150"/>
        <c:axId val="201623088"/>
        <c:axId val="20162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0A-4E6E-8F81-A38E957B1F9F}"/>
            </c:ext>
          </c:extLst>
        </c:ser>
        <c:dLbls>
          <c:showLegendKey val="0"/>
          <c:showVal val="0"/>
          <c:showCatName val="0"/>
          <c:showSerName val="0"/>
          <c:showPercent val="0"/>
          <c:showBubbleSize val="0"/>
        </c:dLbls>
        <c:marker val="1"/>
        <c:smooth val="0"/>
        <c:axId val="201623088"/>
        <c:axId val="201623472"/>
      </c:lineChart>
      <c:dateAx>
        <c:axId val="201623088"/>
        <c:scaling>
          <c:orientation val="minMax"/>
        </c:scaling>
        <c:delete val="1"/>
        <c:axPos val="b"/>
        <c:numFmt formatCode="ge" sourceLinked="1"/>
        <c:majorTickMark val="none"/>
        <c:minorTickMark val="none"/>
        <c:tickLblPos val="none"/>
        <c:crossAx val="201623472"/>
        <c:crosses val="autoZero"/>
        <c:auto val="1"/>
        <c:lblOffset val="100"/>
        <c:baseTimeUnit val="years"/>
      </c:dateAx>
      <c:valAx>
        <c:axId val="20162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62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2A-4C3D-B2C8-268C042CBF4F}"/>
            </c:ext>
          </c:extLst>
        </c:ser>
        <c:dLbls>
          <c:showLegendKey val="0"/>
          <c:showVal val="0"/>
          <c:showCatName val="0"/>
          <c:showSerName val="0"/>
          <c:showPercent val="0"/>
          <c:showBubbleSize val="0"/>
        </c:dLbls>
        <c:gapWidth val="150"/>
        <c:axId val="201819480"/>
        <c:axId val="201819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2A-4C3D-B2C8-268C042CBF4F}"/>
            </c:ext>
          </c:extLst>
        </c:ser>
        <c:dLbls>
          <c:showLegendKey val="0"/>
          <c:showVal val="0"/>
          <c:showCatName val="0"/>
          <c:showSerName val="0"/>
          <c:showPercent val="0"/>
          <c:showBubbleSize val="0"/>
        </c:dLbls>
        <c:marker val="1"/>
        <c:smooth val="0"/>
        <c:axId val="201819480"/>
        <c:axId val="201819864"/>
      </c:lineChart>
      <c:dateAx>
        <c:axId val="201819480"/>
        <c:scaling>
          <c:orientation val="minMax"/>
        </c:scaling>
        <c:delete val="1"/>
        <c:axPos val="b"/>
        <c:numFmt formatCode="ge" sourceLinked="1"/>
        <c:majorTickMark val="none"/>
        <c:minorTickMark val="none"/>
        <c:tickLblPos val="none"/>
        <c:crossAx val="201819864"/>
        <c:crosses val="autoZero"/>
        <c:auto val="1"/>
        <c:lblOffset val="100"/>
        <c:baseTimeUnit val="years"/>
      </c:dateAx>
      <c:valAx>
        <c:axId val="20181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819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11-4290-A694-3892504729D8}"/>
            </c:ext>
          </c:extLst>
        </c:ser>
        <c:dLbls>
          <c:showLegendKey val="0"/>
          <c:showVal val="0"/>
          <c:showCatName val="0"/>
          <c:showSerName val="0"/>
          <c:showPercent val="0"/>
          <c:showBubbleSize val="0"/>
        </c:dLbls>
        <c:gapWidth val="150"/>
        <c:axId val="201872440"/>
        <c:axId val="201872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11-4290-A694-3892504729D8}"/>
            </c:ext>
          </c:extLst>
        </c:ser>
        <c:dLbls>
          <c:showLegendKey val="0"/>
          <c:showVal val="0"/>
          <c:showCatName val="0"/>
          <c:showSerName val="0"/>
          <c:showPercent val="0"/>
          <c:showBubbleSize val="0"/>
        </c:dLbls>
        <c:marker val="1"/>
        <c:smooth val="0"/>
        <c:axId val="201872440"/>
        <c:axId val="201872824"/>
      </c:lineChart>
      <c:dateAx>
        <c:axId val="201872440"/>
        <c:scaling>
          <c:orientation val="minMax"/>
        </c:scaling>
        <c:delete val="1"/>
        <c:axPos val="b"/>
        <c:numFmt formatCode="ge" sourceLinked="1"/>
        <c:majorTickMark val="none"/>
        <c:minorTickMark val="none"/>
        <c:tickLblPos val="none"/>
        <c:crossAx val="201872824"/>
        <c:crosses val="autoZero"/>
        <c:auto val="1"/>
        <c:lblOffset val="100"/>
        <c:baseTimeUnit val="years"/>
      </c:dateAx>
      <c:valAx>
        <c:axId val="201872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87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14-4C5C-BD78-02EABBD4C711}"/>
            </c:ext>
          </c:extLst>
        </c:ser>
        <c:dLbls>
          <c:showLegendKey val="0"/>
          <c:showVal val="0"/>
          <c:showCatName val="0"/>
          <c:showSerName val="0"/>
          <c:showPercent val="0"/>
          <c:showBubbleSize val="0"/>
        </c:dLbls>
        <c:gapWidth val="150"/>
        <c:axId val="201974544"/>
        <c:axId val="201974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14-4C5C-BD78-02EABBD4C711}"/>
            </c:ext>
          </c:extLst>
        </c:ser>
        <c:dLbls>
          <c:showLegendKey val="0"/>
          <c:showVal val="0"/>
          <c:showCatName val="0"/>
          <c:showSerName val="0"/>
          <c:showPercent val="0"/>
          <c:showBubbleSize val="0"/>
        </c:dLbls>
        <c:marker val="1"/>
        <c:smooth val="0"/>
        <c:axId val="201974544"/>
        <c:axId val="201974936"/>
      </c:lineChart>
      <c:dateAx>
        <c:axId val="201974544"/>
        <c:scaling>
          <c:orientation val="minMax"/>
        </c:scaling>
        <c:delete val="1"/>
        <c:axPos val="b"/>
        <c:numFmt formatCode="ge" sourceLinked="1"/>
        <c:majorTickMark val="none"/>
        <c:minorTickMark val="none"/>
        <c:tickLblPos val="none"/>
        <c:crossAx val="201974936"/>
        <c:crosses val="autoZero"/>
        <c:auto val="1"/>
        <c:lblOffset val="100"/>
        <c:baseTimeUnit val="years"/>
      </c:dateAx>
      <c:valAx>
        <c:axId val="20197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97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CD-461B-8A60-EA9594C7D473}"/>
            </c:ext>
          </c:extLst>
        </c:ser>
        <c:dLbls>
          <c:showLegendKey val="0"/>
          <c:showVal val="0"/>
          <c:showCatName val="0"/>
          <c:showSerName val="0"/>
          <c:showPercent val="0"/>
          <c:showBubbleSize val="0"/>
        </c:dLbls>
        <c:gapWidth val="150"/>
        <c:axId val="201976112"/>
        <c:axId val="201976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CD-461B-8A60-EA9594C7D473}"/>
            </c:ext>
          </c:extLst>
        </c:ser>
        <c:dLbls>
          <c:showLegendKey val="0"/>
          <c:showVal val="0"/>
          <c:showCatName val="0"/>
          <c:showSerName val="0"/>
          <c:showPercent val="0"/>
          <c:showBubbleSize val="0"/>
        </c:dLbls>
        <c:marker val="1"/>
        <c:smooth val="0"/>
        <c:axId val="201976112"/>
        <c:axId val="201976504"/>
      </c:lineChart>
      <c:dateAx>
        <c:axId val="201976112"/>
        <c:scaling>
          <c:orientation val="minMax"/>
        </c:scaling>
        <c:delete val="1"/>
        <c:axPos val="b"/>
        <c:numFmt formatCode="ge" sourceLinked="1"/>
        <c:majorTickMark val="none"/>
        <c:minorTickMark val="none"/>
        <c:tickLblPos val="none"/>
        <c:crossAx val="201976504"/>
        <c:crosses val="autoZero"/>
        <c:auto val="1"/>
        <c:lblOffset val="100"/>
        <c:baseTimeUnit val="years"/>
      </c:dateAx>
      <c:valAx>
        <c:axId val="20197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97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381.42</c:v>
                </c:pt>
                <c:pt idx="1">
                  <c:v>335.43</c:v>
                </c:pt>
                <c:pt idx="2">
                  <c:v>1150.72</c:v>
                </c:pt>
                <c:pt idx="3">
                  <c:v>1016.46</c:v>
                </c:pt>
                <c:pt idx="4">
                  <c:v>657.08</c:v>
                </c:pt>
              </c:numCache>
            </c:numRef>
          </c:val>
          <c:extLst>
            <c:ext xmlns:c16="http://schemas.microsoft.com/office/drawing/2014/chart" uri="{C3380CC4-5D6E-409C-BE32-E72D297353CC}">
              <c16:uniqueId val="{00000000-6035-419E-BF45-ADACB1FA4E4F}"/>
            </c:ext>
          </c:extLst>
        </c:ser>
        <c:dLbls>
          <c:showLegendKey val="0"/>
          <c:showVal val="0"/>
          <c:showCatName val="0"/>
          <c:showSerName val="0"/>
          <c:showPercent val="0"/>
          <c:showBubbleSize val="0"/>
        </c:dLbls>
        <c:gapWidth val="150"/>
        <c:axId val="201977680"/>
        <c:axId val="201978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6035-419E-BF45-ADACB1FA4E4F}"/>
            </c:ext>
          </c:extLst>
        </c:ser>
        <c:dLbls>
          <c:showLegendKey val="0"/>
          <c:showVal val="0"/>
          <c:showCatName val="0"/>
          <c:showSerName val="0"/>
          <c:showPercent val="0"/>
          <c:showBubbleSize val="0"/>
        </c:dLbls>
        <c:marker val="1"/>
        <c:smooth val="0"/>
        <c:axId val="201977680"/>
        <c:axId val="201978072"/>
      </c:lineChart>
      <c:dateAx>
        <c:axId val="201977680"/>
        <c:scaling>
          <c:orientation val="minMax"/>
        </c:scaling>
        <c:delete val="1"/>
        <c:axPos val="b"/>
        <c:numFmt formatCode="ge" sourceLinked="1"/>
        <c:majorTickMark val="none"/>
        <c:minorTickMark val="none"/>
        <c:tickLblPos val="none"/>
        <c:crossAx val="201978072"/>
        <c:crosses val="autoZero"/>
        <c:auto val="1"/>
        <c:lblOffset val="100"/>
        <c:baseTimeUnit val="years"/>
      </c:dateAx>
      <c:valAx>
        <c:axId val="201978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97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52.38</c:v>
                </c:pt>
                <c:pt idx="1">
                  <c:v>59.58</c:v>
                </c:pt>
                <c:pt idx="2">
                  <c:v>49.96</c:v>
                </c:pt>
                <c:pt idx="3">
                  <c:v>50.09</c:v>
                </c:pt>
                <c:pt idx="4">
                  <c:v>55.71</c:v>
                </c:pt>
              </c:numCache>
            </c:numRef>
          </c:val>
          <c:extLst>
            <c:ext xmlns:c16="http://schemas.microsoft.com/office/drawing/2014/chart" uri="{C3380CC4-5D6E-409C-BE32-E72D297353CC}">
              <c16:uniqueId val="{00000000-0CF9-470E-A929-CAAC9D005609}"/>
            </c:ext>
          </c:extLst>
        </c:ser>
        <c:dLbls>
          <c:showLegendKey val="0"/>
          <c:showVal val="0"/>
          <c:showCatName val="0"/>
          <c:showSerName val="0"/>
          <c:showPercent val="0"/>
          <c:showBubbleSize val="0"/>
        </c:dLbls>
        <c:gapWidth val="150"/>
        <c:axId val="201979248"/>
        <c:axId val="201979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0CF9-470E-A929-CAAC9D005609}"/>
            </c:ext>
          </c:extLst>
        </c:ser>
        <c:dLbls>
          <c:showLegendKey val="0"/>
          <c:showVal val="0"/>
          <c:showCatName val="0"/>
          <c:showSerName val="0"/>
          <c:showPercent val="0"/>
          <c:showBubbleSize val="0"/>
        </c:dLbls>
        <c:marker val="1"/>
        <c:smooth val="0"/>
        <c:axId val="201979248"/>
        <c:axId val="201979640"/>
      </c:lineChart>
      <c:dateAx>
        <c:axId val="201979248"/>
        <c:scaling>
          <c:orientation val="minMax"/>
        </c:scaling>
        <c:delete val="1"/>
        <c:axPos val="b"/>
        <c:numFmt formatCode="ge" sourceLinked="1"/>
        <c:majorTickMark val="none"/>
        <c:minorTickMark val="none"/>
        <c:tickLblPos val="none"/>
        <c:crossAx val="201979640"/>
        <c:crosses val="autoZero"/>
        <c:auto val="1"/>
        <c:lblOffset val="100"/>
        <c:baseTimeUnit val="years"/>
      </c:dateAx>
      <c:valAx>
        <c:axId val="201979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97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321.33999999999997</c:v>
                </c:pt>
                <c:pt idx="1">
                  <c:v>290.42</c:v>
                </c:pt>
                <c:pt idx="2">
                  <c:v>351.25</c:v>
                </c:pt>
                <c:pt idx="3">
                  <c:v>352.28</c:v>
                </c:pt>
                <c:pt idx="4">
                  <c:v>318.25</c:v>
                </c:pt>
              </c:numCache>
            </c:numRef>
          </c:val>
          <c:extLst>
            <c:ext xmlns:c16="http://schemas.microsoft.com/office/drawing/2014/chart" uri="{C3380CC4-5D6E-409C-BE32-E72D297353CC}">
              <c16:uniqueId val="{00000000-A23D-4B2C-83A3-8270FDB0D909}"/>
            </c:ext>
          </c:extLst>
        </c:ser>
        <c:dLbls>
          <c:showLegendKey val="0"/>
          <c:showVal val="0"/>
          <c:showCatName val="0"/>
          <c:showSerName val="0"/>
          <c:showPercent val="0"/>
          <c:showBubbleSize val="0"/>
        </c:dLbls>
        <c:gapWidth val="150"/>
        <c:axId val="201980816"/>
        <c:axId val="201981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A23D-4B2C-83A3-8270FDB0D909}"/>
            </c:ext>
          </c:extLst>
        </c:ser>
        <c:dLbls>
          <c:showLegendKey val="0"/>
          <c:showVal val="0"/>
          <c:showCatName val="0"/>
          <c:showSerName val="0"/>
          <c:showPercent val="0"/>
          <c:showBubbleSize val="0"/>
        </c:dLbls>
        <c:marker val="1"/>
        <c:smooth val="0"/>
        <c:axId val="201980816"/>
        <c:axId val="201981208"/>
      </c:lineChart>
      <c:dateAx>
        <c:axId val="201980816"/>
        <c:scaling>
          <c:orientation val="minMax"/>
        </c:scaling>
        <c:delete val="1"/>
        <c:axPos val="b"/>
        <c:numFmt formatCode="ge" sourceLinked="1"/>
        <c:majorTickMark val="none"/>
        <c:minorTickMark val="none"/>
        <c:tickLblPos val="none"/>
        <c:crossAx val="201981208"/>
        <c:crosses val="autoZero"/>
        <c:auto val="1"/>
        <c:lblOffset val="100"/>
        <c:baseTimeUnit val="years"/>
      </c:dateAx>
      <c:valAx>
        <c:axId val="201981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98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4" zoomScaleNormal="84"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大網白里市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49913</v>
      </c>
      <c r="AM8" s="66"/>
      <c r="AN8" s="66"/>
      <c r="AO8" s="66"/>
      <c r="AP8" s="66"/>
      <c r="AQ8" s="66"/>
      <c r="AR8" s="66"/>
      <c r="AS8" s="66"/>
      <c r="AT8" s="65">
        <f>データ!T6</f>
        <v>58.08</v>
      </c>
      <c r="AU8" s="65"/>
      <c r="AV8" s="65"/>
      <c r="AW8" s="65"/>
      <c r="AX8" s="65"/>
      <c r="AY8" s="65"/>
      <c r="AZ8" s="65"/>
      <c r="BA8" s="65"/>
      <c r="BB8" s="65">
        <f>データ!U6</f>
        <v>859.38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3.81</v>
      </c>
      <c r="Q10" s="65"/>
      <c r="R10" s="65"/>
      <c r="S10" s="65"/>
      <c r="T10" s="65"/>
      <c r="U10" s="65"/>
      <c r="V10" s="65"/>
      <c r="W10" s="65">
        <f>データ!Q6</f>
        <v>90.35</v>
      </c>
      <c r="X10" s="65"/>
      <c r="Y10" s="65"/>
      <c r="Z10" s="65"/>
      <c r="AA10" s="65"/>
      <c r="AB10" s="65"/>
      <c r="AC10" s="65"/>
      <c r="AD10" s="66">
        <f>データ!R6</f>
        <v>3132</v>
      </c>
      <c r="AE10" s="66"/>
      <c r="AF10" s="66"/>
      <c r="AG10" s="66"/>
      <c r="AH10" s="66"/>
      <c r="AI10" s="66"/>
      <c r="AJ10" s="66"/>
      <c r="AK10" s="2"/>
      <c r="AL10" s="66">
        <f>データ!V6</f>
        <v>1894</v>
      </c>
      <c r="AM10" s="66"/>
      <c r="AN10" s="66"/>
      <c r="AO10" s="66"/>
      <c r="AP10" s="66"/>
      <c r="AQ10" s="66"/>
      <c r="AR10" s="66"/>
      <c r="AS10" s="66"/>
      <c r="AT10" s="65">
        <f>データ!W6</f>
        <v>0.67</v>
      </c>
      <c r="AU10" s="65"/>
      <c r="AV10" s="65"/>
      <c r="AW10" s="65"/>
      <c r="AX10" s="65"/>
      <c r="AY10" s="65"/>
      <c r="AZ10" s="65"/>
      <c r="BA10" s="65"/>
      <c r="BB10" s="65">
        <f>データ!X6</f>
        <v>2826.87</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G+OyCpP+AnH6s/fTFcCTCQcrQ9mdYIm+Ayq+ZFHlh36HoDXOp106CGYIyMIzQ3l8SoAZQn17VUtI8cXEZ/2j3g==" saltValue="3qWyMXOsgHq4PJfAUXjj8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122394</v>
      </c>
      <c r="D6" s="32">
        <f t="shared" si="3"/>
        <v>47</v>
      </c>
      <c r="E6" s="32">
        <f t="shared" si="3"/>
        <v>17</v>
      </c>
      <c r="F6" s="32">
        <f t="shared" si="3"/>
        <v>5</v>
      </c>
      <c r="G6" s="32">
        <f t="shared" si="3"/>
        <v>0</v>
      </c>
      <c r="H6" s="32" t="str">
        <f t="shared" si="3"/>
        <v>千葉県　大網白里市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3.81</v>
      </c>
      <c r="Q6" s="33">
        <f t="shared" si="3"/>
        <v>90.35</v>
      </c>
      <c r="R6" s="33">
        <f t="shared" si="3"/>
        <v>3132</v>
      </c>
      <c r="S6" s="33">
        <f t="shared" si="3"/>
        <v>49913</v>
      </c>
      <c r="T6" s="33">
        <f t="shared" si="3"/>
        <v>58.08</v>
      </c>
      <c r="U6" s="33">
        <f t="shared" si="3"/>
        <v>859.38</v>
      </c>
      <c r="V6" s="33">
        <f t="shared" si="3"/>
        <v>1894</v>
      </c>
      <c r="W6" s="33">
        <f t="shared" si="3"/>
        <v>0.67</v>
      </c>
      <c r="X6" s="33">
        <f t="shared" si="3"/>
        <v>2826.87</v>
      </c>
      <c r="Y6" s="34">
        <f>IF(Y7="",NA(),Y7)</f>
        <v>78.489999999999995</v>
      </c>
      <c r="Z6" s="34">
        <f t="shared" ref="Z6:AH6" si="4">IF(Z7="",NA(),Z7)</f>
        <v>79.23</v>
      </c>
      <c r="AA6" s="34">
        <f t="shared" si="4"/>
        <v>75.69</v>
      </c>
      <c r="AB6" s="34">
        <f t="shared" si="4"/>
        <v>73.61</v>
      </c>
      <c r="AC6" s="34">
        <f t="shared" si="4"/>
        <v>77.069999999999993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381.42</v>
      </c>
      <c r="BG6" s="34">
        <f t="shared" ref="BG6:BO6" si="7">IF(BG7="",NA(),BG7)</f>
        <v>335.43</v>
      </c>
      <c r="BH6" s="34">
        <f t="shared" si="7"/>
        <v>1150.72</v>
      </c>
      <c r="BI6" s="34">
        <f t="shared" si="7"/>
        <v>1016.46</v>
      </c>
      <c r="BJ6" s="34">
        <f t="shared" si="7"/>
        <v>657.08</v>
      </c>
      <c r="BK6" s="34">
        <f t="shared" si="7"/>
        <v>1126.77</v>
      </c>
      <c r="BL6" s="34">
        <f t="shared" si="7"/>
        <v>1044.8</v>
      </c>
      <c r="BM6" s="34">
        <f t="shared" si="7"/>
        <v>1081.8</v>
      </c>
      <c r="BN6" s="34">
        <f t="shared" si="7"/>
        <v>974.93</v>
      </c>
      <c r="BO6" s="34">
        <f t="shared" si="7"/>
        <v>855.8</v>
      </c>
      <c r="BP6" s="33" t="str">
        <f>IF(BP7="","",IF(BP7="-","【-】","【"&amp;SUBSTITUTE(TEXT(BP7,"#,##0.00"),"-","△")&amp;"】"))</f>
        <v>【814.89】</v>
      </c>
      <c r="BQ6" s="34">
        <f>IF(BQ7="",NA(),BQ7)</f>
        <v>52.38</v>
      </c>
      <c r="BR6" s="34">
        <f t="shared" ref="BR6:BZ6" si="8">IF(BR7="",NA(),BR7)</f>
        <v>59.58</v>
      </c>
      <c r="BS6" s="34">
        <f t="shared" si="8"/>
        <v>49.96</v>
      </c>
      <c r="BT6" s="34">
        <f t="shared" si="8"/>
        <v>50.09</v>
      </c>
      <c r="BU6" s="34">
        <f t="shared" si="8"/>
        <v>55.71</v>
      </c>
      <c r="BV6" s="34">
        <f t="shared" si="8"/>
        <v>50.9</v>
      </c>
      <c r="BW6" s="34">
        <f t="shared" si="8"/>
        <v>50.82</v>
      </c>
      <c r="BX6" s="34">
        <f t="shared" si="8"/>
        <v>52.19</v>
      </c>
      <c r="BY6" s="34">
        <f t="shared" si="8"/>
        <v>55.32</v>
      </c>
      <c r="BZ6" s="34">
        <f t="shared" si="8"/>
        <v>59.8</v>
      </c>
      <c r="CA6" s="33" t="str">
        <f>IF(CA7="","",IF(CA7="-","【-】","【"&amp;SUBSTITUTE(TEXT(CA7,"#,##0.00"),"-","△")&amp;"】"))</f>
        <v>【60.64】</v>
      </c>
      <c r="CB6" s="34">
        <f>IF(CB7="",NA(),CB7)</f>
        <v>321.33999999999997</v>
      </c>
      <c r="CC6" s="34">
        <f t="shared" ref="CC6:CK6" si="9">IF(CC7="",NA(),CC7)</f>
        <v>290.42</v>
      </c>
      <c r="CD6" s="34">
        <f t="shared" si="9"/>
        <v>351.25</v>
      </c>
      <c r="CE6" s="34">
        <f t="shared" si="9"/>
        <v>352.28</v>
      </c>
      <c r="CF6" s="34">
        <f t="shared" si="9"/>
        <v>318.25</v>
      </c>
      <c r="CG6" s="34">
        <f t="shared" si="9"/>
        <v>293.27</v>
      </c>
      <c r="CH6" s="34">
        <f t="shared" si="9"/>
        <v>300.52</v>
      </c>
      <c r="CI6" s="34">
        <f t="shared" si="9"/>
        <v>296.14</v>
      </c>
      <c r="CJ6" s="34">
        <f t="shared" si="9"/>
        <v>283.17</v>
      </c>
      <c r="CK6" s="34">
        <f t="shared" si="9"/>
        <v>263.76</v>
      </c>
      <c r="CL6" s="33" t="str">
        <f>IF(CL7="","",IF(CL7="-","【-】","【"&amp;SUBSTITUTE(TEXT(CL7,"#,##0.00"),"-","△")&amp;"】"))</f>
        <v>【255.52】</v>
      </c>
      <c r="CM6" s="34">
        <f>IF(CM7="",NA(),CM7)</f>
        <v>51.84</v>
      </c>
      <c r="CN6" s="34">
        <f t="shared" ref="CN6:CV6" si="10">IF(CN7="",NA(),CN7)</f>
        <v>50.74</v>
      </c>
      <c r="CO6" s="34">
        <f t="shared" si="10"/>
        <v>51.23</v>
      </c>
      <c r="CP6" s="34">
        <f t="shared" si="10"/>
        <v>47.67</v>
      </c>
      <c r="CQ6" s="34">
        <f t="shared" si="10"/>
        <v>52.58</v>
      </c>
      <c r="CR6" s="34">
        <f t="shared" si="10"/>
        <v>53.78</v>
      </c>
      <c r="CS6" s="34">
        <f t="shared" si="10"/>
        <v>53.24</v>
      </c>
      <c r="CT6" s="34">
        <f t="shared" si="10"/>
        <v>52.31</v>
      </c>
      <c r="CU6" s="34">
        <f t="shared" si="10"/>
        <v>60.65</v>
      </c>
      <c r="CV6" s="34">
        <f t="shared" si="10"/>
        <v>51.75</v>
      </c>
      <c r="CW6" s="33" t="str">
        <f>IF(CW7="","",IF(CW7="-","【-】","【"&amp;SUBSTITUTE(TEXT(CW7,"#,##0.00"),"-","△")&amp;"】"))</f>
        <v>【52.49】</v>
      </c>
      <c r="CX6" s="34">
        <f>IF(CX7="",NA(),CX7)</f>
        <v>81.06</v>
      </c>
      <c r="CY6" s="34">
        <f t="shared" ref="CY6:DG6" si="11">IF(CY7="",NA(),CY7)</f>
        <v>80.790000000000006</v>
      </c>
      <c r="CZ6" s="34">
        <f t="shared" si="11"/>
        <v>83.99</v>
      </c>
      <c r="DA6" s="34">
        <f t="shared" si="11"/>
        <v>83.58</v>
      </c>
      <c r="DB6" s="34">
        <f t="shared" si="11"/>
        <v>84.85</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122394</v>
      </c>
      <c r="D7" s="36">
        <v>47</v>
      </c>
      <c r="E7" s="36">
        <v>17</v>
      </c>
      <c r="F7" s="36">
        <v>5</v>
      </c>
      <c r="G7" s="36">
        <v>0</v>
      </c>
      <c r="H7" s="36" t="s">
        <v>110</v>
      </c>
      <c r="I7" s="36" t="s">
        <v>111</v>
      </c>
      <c r="J7" s="36" t="s">
        <v>112</v>
      </c>
      <c r="K7" s="36" t="s">
        <v>113</v>
      </c>
      <c r="L7" s="36" t="s">
        <v>114</v>
      </c>
      <c r="M7" s="36" t="s">
        <v>115</v>
      </c>
      <c r="N7" s="37" t="s">
        <v>116</v>
      </c>
      <c r="O7" s="37" t="s">
        <v>117</v>
      </c>
      <c r="P7" s="37">
        <v>3.81</v>
      </c>
      <c r="Q7" s="37">
        <v>90.35</v>
      </c>
      <c r="R7" s="37">
        <v>3132</v>
      </c>
      <c r="S7" s="37">
        <v>49913</v>
      </c>
      <c r="T7" s="37">
        <v>58.08</v>
      </c>
      <c r="U7" s="37">
        <v>859.38</v>
      </c>
      <c r="V7" s="37">
        <v>1894</v>
      </c>
      <c r="W7" s="37">
        <v>0.67</v>
      </c>
      <c r="X7" s="37">
        <v>2826.87</v>
      </c>
      <c r="Y7" s="37">
        <v>78.489999999999995</v>
      </c>
      <c r="Z7" s="37">
        <v>79.23</v>
      </c>
      <c r="AA7" s="37">
        <v>75.69</v>
      </c>
      <c r="AB7" s="37">
        <v>73.61</v>
      </c>
      <c r="AC7" s="37">
        <v>77.069999999999993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381.42</v>
      </c>
      <c r="BG7" s="37">
        <v>335.43</v>
      </c>
      <c r="BH7" s="37">
        <v>1150.72</v>
      </c>
      <c r="BI7" s="37">
        <v>1016.46</v>
      </c>
      <c r="BJ7" s="37">
        <v>657.08</v>
      </c>
      <c r="BK7" s="37">
        <v>1126.77</v>
      </c>
      <c r="BL7" s="37">
        <v>1044.8</v>
      </c>
      <c r="BM7" s="37">
        <v>1081.8</v>
      </c>
      <c r="BN7" s="37">
        <v>974.93</v>
      </c>
      <c r="BO7" s="37">
        <v>855.8</v>
      </c>
      <c r="BP7" s="37">
        <v>814.89</v>
      </c>
      <c r="BQ7" s="37">
        <v>52.38</v>
      </c>
      <c r="BR7" s="37">
        <v>59.58</v>
      </c>
      <c r="BS7" s="37">
        <v>49.96</v>
      </c>
      <c r="BT7" s="37">
        <v>50.09</v>
      </c>
      <c r="BU7" s="37">
        <v>55.71</v>
      </c>
      <c r="BV7" s="37">
        <v>50.9</v>
      </c>
      <c r="BW7" s="37">
        <v>50.82</v>
      </c>
      <c r="BX7" s="37">
        <v>52.19</v>
      </c>
      <c r="BY7" s="37">
        <v>55.32</v>
      </c>
      <c r="BZ7" s="37">
        <v>59.8</v>
      </c>
      <c r="CA7" s="37">
        <v>60.64</v>
      </c>
      <c r="CB7" s="37">
        <v>321.33999999999997</v>
      </c>
      <c r="CC7" s="37">
        <v>290.42</v>
      </c>
      <c r="CD7" s="37">
        <v>351.25</v>
      </c>
      <c r="CE7" s="37">
        <v>352.28</v>
      </c>
      <c r="CF7" s="37">
        <v>318.25</v>
      </c>
      <c r="CG7" s="37">
        <v>293.27</v>
      </c>
      <c r="CH7" s="37">
        <v>300.52</v>
      </c>
      <c r="CI7" s="37">
        <v>296.14</v>
      </c>
      <c r="CJ7" s="37">
        <v>283.17</v>
      </c>
      <c r="CK7" s="37">
        <v>263.76</v>
      </c>
      <c r="CL7" s="37">
        <v>255.52</v>
      </c>
      <c r="CM7" s="37">
        <v>51.84</v>
      </c>
      <c r="CN7" s="37">
        <v>50.74</v>
      </c>
      <c r="CO7" s="37">
        <v>51.23</v>
      </c>
      <c r="CP7" s="37">
        <v>47.67</v>
      </c>
      <c r="CQ7" s="37">
        <v>52.58</v>
      </c>
      <c r="CR7" s="37">
        <v>53.78</v>
      </c>
      <c r="CS7" s="37">
        <v>53.24</v>
      </c>
      <c r="CT7" s="37">
        <v>52.31</v>
      </c>
      <c r="CU7" s="37">
        <v>60.65</v>
      </c>
      <c r="CV7" s="37">
        <v>51.75</v>
      </c>
      <c r="CW7" s="37">
        <v>52.49</v>
      </c>
      <c r="CX7" s="37">
        <v>81.06</v>
      </c>
      <c r="CY7" s="37">
        <v>80.790000000000006</v>
      </c>
      <c r="CZ7" s="37">
        <v>83.99</v>
      </c>
      <c r="DA7" s="37">
        <v>83.58</v>
      </c>
      <c r="DB7" s="37">
        <v>84.85</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2019-01-23T00:36:10Z</cp:lastPrinted>
  <dcterms:created xsi:type="dcterms:W3CDTF">2018-12-03T09:23:11Z</dcterms:created>
  <dcterms:modified xsi:type="dcterms:W3CDTF">2019-02-21T03:26:30Z</dcterms:modified>
  <cp:category/>
</cp:coreProperties>
</file>