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4_特定環境保全公共下水道_10団体）\"/>
    </mc:Choice>
  </mc:AlternateContent>
  <workbookProtection workbookAlgorithmName="SHA-512" workbookHashValue="8cDtLDgXYmFSqhgYLPu73CEdjVQ6NR1S/3xcbxCnZgnBsjCw7eCsIAAjVaBEmpEcwdSK5Y5AFHLPCVg4KWP87w==" workbookSaltValue="M6ASSXzXkZ814d2ZaD5eJA==" workbookSpinCount="100000" lockStructure="1"/>
  <bookViews>
    <workbookView xWindow="0" yWindow="0" windowWidth="20490" windowHeight="6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<sst xmlns="http://schemas.openxmlformats.org/spreadsheetml/2006/main" count="261" uniqueCount="123">
  <si>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</si>
  <si>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</si>
  <si>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</si>
  <si>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</si>
  <si>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</si>
  <si>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</si>
  <si>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</si>
  <si>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</si>
  <si>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</si>
  <si>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</si>
  <si>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</si>
  <si>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</si>
  <si>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</si>
  <si>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</si>
  <si>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</si>
  <si>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</si>
  <si>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</si>
  <si>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</si>
  <si>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</si>
  <si>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</si>
  <si>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</si>
  <si>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</si>
  <si>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</si>
  <si>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</si>
  <si>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</si>
  <si>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</si>
  <si>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</si>
  <si>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</si>
  <si>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</si>
  <si>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</si>
  <si>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</si>
  <si>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</si>
  <si>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</si>
  <si>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</si>
  <si>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</si>
  <si>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</si>
  <si>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</si>
  <si>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</si>
  <si>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</si>
  <si>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</si>
  <si>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</si>
  <si>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</si>
  <si>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</si>
  <si>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</si>
  <si>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</si>
  <si>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</si>
  <si>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</si>
  <si>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</si>
  <si>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</si>
  <si>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</si>
  <si>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</si>
  <si>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</si>
  <si>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</si>
  <si>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</si>
  <si>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</si>
  <si>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</si>
  <si>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</si>
  <si>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</si>
  <si>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</si>
  <si>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</si>
  <si>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</si>
  <si>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</si>
  <si>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</si>
  <si>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</si>
  <si>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</si>
  <si>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</si>
  <si>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</si>
  <si>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</si>
  <si>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</si>
  <si>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</si>
  <si>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</si>
  <si>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</si>
  <si>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</si>
  <si>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</si>
  <si>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</si>
  <si>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</si>
  <si>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</si>
  <si>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</si>
  <si>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</si>
  <si>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</si>
  <si>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</si>
  <si>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</si>
  <si>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</si>
  <si>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</si>
  <si>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</si>
  <si>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</si>
  <si>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</si>
  <si>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</si>
  <si>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</si>
  <si>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</si>
  <si>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</si>
  <si>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</si>
  <si>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</si>
  <si>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</si>
  <si>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</si>
  <si>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</si>
  <si>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</si>
  <si>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</si>
  <si>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</si>
  <si>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</si>
  <si>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</si>
  <si>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</si>
  <si>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</si>
  <si>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</si>
  <si>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</si>
  <si>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</si>
  <si>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</si>
  <si>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</si>
  <si>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酒々井町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</si>
  <si>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</si>
  <si>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</si>
  <si>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</si>
  <si>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</si>
  <si>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</si>
  <si>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</si>
  <si>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</si>
  <si>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</si>
  <si>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</si>
  <si>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</si>
  <si>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</si>
  <si>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特定環境保全公共下水道事業は、公共下水道と同じ流域下水道に接続しており、一つの会計で経営しているため、各指標については、数値の算出の関係で公共下水道と多少の差異はあるが経営状況は同様と考えている。「①経営収支比率」は１００％を下回っており、「②累積欠損比率」も類似団体を下回っているが５０％を超えているため料金の改定等経営改善を図っていく必要がある。「④企業債残高対事業規模比率」、「⑥汚水処理減価」は類似団体との比較では低く、「⑤経費回収率」は高い状況にある。「③流動比率」についても高い状況にあり、資本的には余裕がある状態といえる。</t>
    <rPh sb="1" eb="3">
      <t>トウチョウ</t>
    </rPh>
    <rPh sb="4" eb="6">
      <t>トクテイ</t>
    </rPh>
    <rPh sb="6" eb="8">
      <t>カンキョウ</t>
    </rPh>
    <rPh sb="8" eb="10">
      <t>ホゼン</t>
    </rPh>
    <rPh sb="10" eb="12">
      <t>コウキョウ</t>
    </rPh>
    <rPh sb="12" eb="15">
      <t>ゲスイドウ</t>
    </rPh>
    <rPh sb="15" eb="17">
      <t>ジギョウ</t>
    </rPh>
    <rPh sb="19" eb="21">
      <t>コウキョウ</t>
    </rPh>
    <rPh sb="21" eb="24">
      <t>ゲスイドウ</t>
    </rPh>
    <rPh sb="25" eb="26">
      <t>オナ</t>
    </rPh>
    <rPh sb="27" eb="29">
      <t>リュウイキ</t>
    </rPh>
    <rPh sb="29" eb="32">
      <t>ゲスイドウ</t>
    </rPh>
    <rPh sb="33" eb="35">
      <t>セツゾク</t>
    </rPh>
    <rPh sb="40" eb="41">
      <t>ヒト</t>
    </rPh>
    <rPh sb="43" eb="45">
      <t>カイケイ</t>
    </rPh>
    <rPh sb="46" eb="48">
      <t>ケイエイ</t>
    </rPh>
    <rPh sb="55" eb="58">
      <t>カクシヒョウ</t>
    </rPh>
    <rPh sb="64" eb="66">
      <t>スウチ</t>
    </rPh>
    <rPh sb="67" eb="69">
      <t>サンシュツ</t>
    </rPh>
    <rPh sb="70" eb="72">
      <t>カンケイ</t>
    </rPh>
    <rPh sb="73" eb="75">
      <t>コウキョウ</t>
    </rPh>
    <rPh sb="75" eb="78">
      <t>ゲスイドウ</t>
    </rPh>
    <rPh sb="79" eb="81">
      <t>タショウ</t>
    </rPh>
    <rPh sb="82" eb="84">
      <t>サイ</t>
    </rPh>
    <rPh sb="88" eb="90">
      <t>ケイエイ</t>
    </rPh>
    <rPh sb="90" eb="92">
      <t>ジョウキョウ</t>
    </rPh>
    <rPh sb="93" eb="95">
      <t>ドウヨウ</t>
    </rPh>
    <rPh sb="96" eb="97">
      <t>カンガ</t>
    </rPh>
    <rPh sb="104" eb="106">
      <t>ケイエイ</t>
    </rPh>
    <rPh sb="106" eb="108">
      <t>シュウシ</t>
    </rPh>
    <rPh sb="108" eb="110">
      <t>ヒリツ</t>
    </rPh>
    <rPh sb="117" eb="119">
      <t>シタマワ</t>
    </rPh>
    <rPh sb="126" eb="128">
      <t>ルイセキ</t>
    </rPh>
    <rPh sb="128" eb="130">
      <t>ケッソン</t>
    </rPh>
    <rPh sb="130" eb="132">
      <t>ヒリツ</t>
    </rPh>
    <rPh sb="134" eb="136">
      <t>ルイジ</t>
    </rPh>
    <rPh sb="136" eb="138">
      <t>ダンタイ</t>
    </rPh>
    <rPh sb="139" eb="141">
      <t>シタマワ</t>
    </rPh>
    <rPh sb="150" eb="151">
      <t>コ</t>
    </rPh>
    <rPh sb="157" eb="159">
      <t>リョウキン</t>
    </rPh>
    <rPh sb="160" eb="163">
      <t>カイテイトウ</t>
    </rPh>
    <rPh sb="163" eb="165">
      <t>ケイエイ</t>
    </rPh>
    <rPh sb="165" eb="167">
      <t>カイゼン</t>
    </rPh>
    <rPh sb="168" eb="169">
      <t>ハカ</t>
    </rPh>
    <rPh sb="173" eb="175">
      <t>ヒツヨウ</t>
    </rPh>
    <rPh sb="181" eb="183">
      <t>キギョウ</t>
    </rPh>
    <rPh sb="183" eb="184">
      <t>サイ</t>
    </rPh>
    <rPh sb="184" eb="186">
      <t>ザンダカ</t>
    </rPh>
    <rPh sb="186" eb="187">
      <t>タイ</t>
    </rPh>
    <rPh sb="187" eb="189">
      <t>ジギョウ</t>
    </rPh>
    <rPh sb="189" eb="191">
      <t>キボ</t>
    </rPh>
    <rPh sb="191" eb="193">
      <t>ヒリツ</t>
    </rPh>
    <rPh sb="197" eb="199">
      <t>オスイ</t>
    </rPh>
    <rPh sb="199" eb="201">
      <t>ショリ</t>
    </rPh>
    <rPh sb="201" eb="203">
      <t>ゲンカ</t>
    </rPh>
    <rPh sb="205" eb="207">
      <t>ルイジ</t>
    </rPh>
    <rPh sb="207" eb="209">
      <t>ダンタイ</t>
    </rPh>
    <rPh sb="211" eb="213">
      <t>ヒカク</t>
    </rPh>
    <rPh sb="215" eb="216">
      <t>ヒク</t>
    </rPh>
    <rPh sb="220" eb="222">
      <t>ケイヒ</t>
    </rPh>
    <rPh sb="222" eb="224">
      <t>カイシュウ</t>
    </rPh>
    <rPh sb="224" eb="225">
      <t>リツ</t>
    </rPh>
    <rPh sb="227" eb="228">
      <t>タカ</t>
    </rPh>
    <rPh sb="229" eb="231">
      <t>ジョウキョウ</t>
    </rPh>
    <rPh sb="237" eb="239">
      <t>リュウドウ</t>
    </rPh>
    <rPh sb="239" eb="241">
      <t>ヒリツ</t>
    </rPh>
    <rPh sb="247" eb="248">
      <t>タカ</t>
    </rPh>
    <rPh sb="249" eb="251">
      <t>ジョウキョウ</t>
    </rPh>
    <rPh sb="255" eb="258">
      <t>シホンテキ</t>
    </rPh>
    <rPh sb="260" eb="262">
      <t>ヨユウ</t>
    </rPh>
    <rPh sb="265" eb="267">
      <t>ジョウタイ</t>
    </rPh>
    <phoneticPr fontId="4"/>
  </si>
  <si>
    <t>「①有形固定資産減価償却率」は類似団体と比較して低い水準にあり、「②老朽化率」も０％となっており、当面老朽化の問題は無い。今後、法定耐用年数（５０年）を迎える下水道管については、現在策定中の「下水道長寿命化基本計画」に基づき、適切に更新していく。</t>
    <rPh sb="2" eb="4">
      <t>ユウケイ</t>
    </rPh>
    <rPh sb="4" eb="6">
      <t>コテイ</t>
    </rPh>
    <rPh sb="6" eb="8">
      <t>シサン</t>
    </rPh>
    <rPh sb="8" eb="10">
      <t>ゲンカ</t>
    </rPh>
    <rPh sb="10" eb="12">
      <t>ショウキャク</t>
    </rPh>
    <rPh sb="12" eb="13">
      <t>リツ</t>
    </rPh>
    <rPh sb="15" eb="17">
      <t>ルイジ</t>
    </rPh>
    <rPh sb="17" eb="19">
      <t>ダンタイ</t>
    </rPh>
    <rPh sb="20" eb="22">
      <t>ヒカク</t>
    </rPh>
    <rPh sb="24" eb="25">
      <t>ヒク</t>
    </rPh>
    <rPh sb="26" eb="28">
      <t>スイジュン</t>
    </rPh>
    <rPh sb="34" eb="37">
      <t>ロウキュウカ</t>
    </rPh>
    <rPh sb="37" eb="38">
      <t>リツ</t>
    </rPh>
    <rPh sb="49" eb="51">
      <t>トウメン</t>
    </rPh>
    <rPh sb="51" eb="54">
      <t>ロウキュウカ</t>
    </rPh>
    <rPh sb="55" eb="57">
      <t>モンダイ</t>
    </rPh>
    <rPh sb="58" eb="59">
      <t>ナ</t>
    </rPh>
    <rPh sb="61" eb="63">
      <t>コンゴ</t>
    </rPh>
    <rPh sb="64" eb="66">
      <t>ホウテイ</t>
    </rPh>
    <rPh sb="66" eb="68">
      <t>タイヨウ</t>
    </rPh>
    <rPh sb="68" eb="70">
      <t>ネンスウ</t>
    </rPh>
    <rPh sb="73" eb="74">
      <t>ネン</t>
    </rPh>
    <rPh sb="76" eb="77">
      <t>ムカ</t>
    </rPh>
    <rPh sb="79" eb="82">
      <t>ゲスイドウ</t>
    </rPh>
    <rPh sb="82" eb="83">
      <t>カン</t>
    </rPh>
    <rPh sb="89" eb="91">
      <t>ゲンザイ</t>
    </rPh>
    <rPh sb="91" eb="94">
      <t>サクテイチュウ</t>
    </rPh>
    <rPh sb="96" eb="99">
      <t>ゲスイドウ</t>
    </rPh>
    <rPh sb="99" eb="100">
      <t>チョウ</t>
    </rPh>
    <rPh sb="100" eb="103">
      <t>ジュミョウカ</t>
    </rPh>
    <rPh sb="103" eb="105">
      <t>キホン</t>
    </rPh>
    <rPh sb="105" eb="107">
      <t>ケイカク</t>
    </rPh>
    <rPh sb="109" eb="110">
      <t>モト</t>
    </rPh>
    <rPh sb="113" eb="115">
      <t>テキセツ</t>
    </rPh>
    <rPh sb="116" eb="118">
      <t>コウシン</t>
    </rPh>
    <phoneticPr fontId="4"/>
  </si>
  <si>
    <t>　全体計画における未整備区域の計画的な整備を行っていくとともに、今後発生してくる管渠の老朽化に対応するため、「下水道事業長寿命化基本計画」等により、計画的な整備、更新をし、経営の健全化を図っていきたい。</t>
    <rPh sb="1" eb="3">
      <t>ゼンタイ</t>
    </rPh>
    <rPh sb="3" eb="5">
      <t>ケイカク</t>
    </rPh>
    <rPh sb="9" eb="12">
      <t>ミセイビ</t>
    </rPh>
    <rPh sb="12" eb="14">
      <t>クイキ</t>
    </rPh>
    <rPh sb="15" eb="18">
      <t>ケイカクテキ</t>
    </rPh>
    <rPh sb="19" eb="21">
      <t>セイビ</t>
    </rPh>
    <rPh sb="22" eb="23">
      <t>オコナ</t>
    </rPh>
    <rPh sb="32" eb="34">
      <t>コンゴ</t>
    </rPh>
    <rPh sb="34" eb="36">
      <t>ハッセイ</t>
    </rPh>
    <rPh sb="40" eb="41">
      <t>カン</t>
    </rPh>
    <rPh sb="41" eb="42">
      <t>キョ</t>
    </rPh>
    <rPh sb="43" eb="46">
      <t>ロウキュウカ</t>
    </rPh>
    <rPh sb="47" eb="49">
      <t>タイオウ</t>
    </rPh>
    <rPh sb="55" eb="58">
      <t>ゲスイドウ</t>
    </rPh>
    <rPh sb="58" eb="60">
      <t>ジギョウ</t>
    </rPh>
    <rPh sb="60" eb="61">
      <t>チョウ</t>
    </rPh>
    <rPh sb="61" eb="64">
      <t>ジュミョウカ</t>
    </rPh>
    <rPh sb="64" eb="66">
      <t>キホン</t>
    </rPh>
    <rPh sb="66" eb="68">
      <t>ケイカク</t>
    </rPh>
    <rPh sb="69" eb="70">
      <t>トウ</t>
    </rPh>
    <rPh sb="74" eb="77">
      <t>ケイカクテキ</t>
    </rPh>
    <rPh sb="78" eb="80">
      <t>セイビ</t>
    </rPh>
    <rPh sb="81" eb="83">
      <t>コウシン</t>
    </rPh>
    <rPh sb="86" eb="88">
      <t>ケイエイ</t>
    </rPh>
    <rPh sb="89" eb="92">
      <t>ケンゼンカ</t>
    </rPh>
    <rPh sb="93" eb="9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</si>
</sst>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583-434A-89F2-FDA25989BA3C}"/>
            </c:ext>
          </c:extLst>
        </c:ser>
        <c:dLbls>
          <c:showLegendKey val="0"/>
          <c:showVal val="0"/>
          <c:showCatName val="0"/>
          <c:showSerName val="0"/>
          <c:showPercent val="0"/>
          <c:showBubbleSize val="0"/>
        </c:dLbls>
        <c:gapWidth val="150"/>
        <c:axId val="31712384"/>
        <c:axId val="3171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7.0000000000000007E-2</c:v>
                </c:pt>
                <c:pt idx="2">
                  <c:v>0.08</c:v>
                </c:pt>
                <c:pt idx="3">
                  <c:v>0.04</c:v>
                </c:pt>
                <c:pt idx="4">
                  <c:v>0.15</c:v>
                </c:pt>
              </c:numCache>
            </c:numRef>
          </c:val>
          <c:smooth val="0"/>
          <c:extLst>
            <c:ext xmlns:c16="http://schemas.microsoft.com/office/drawing/2014/chart" uri="{C3380CC4-5D6E-409C-BE32-E72D297353CC}">
              <c16:uniqueId val="{00000001-A583-434A-89F2-FDA25989BA3C}"/>
            </c:ext>
          </c:extLst>
        </c:ser>
        <c:dLbls>
          <c:showLegendKey val="0"/>
          <c:showVal val="0"/>
          <c:showCatName val="0"/>
          <c:showSerName val="0"/>
          <c:showPercent val="0"/>
          <c:showBubbleSize val="0"/>
        </c:dLbls>
        <c:marker val="1"/>
        <c:smooth val="0"/>
        <c:axId val="31712384"/>
        <c:axId val="31714304"/>
      </c:lineChart>
      <c:dateAx>
        <c:axId val="31712384"/>
        <c:scaling>
          <c:orientation val="minMax"/>
        </c:scaling>
        <c:delete val="1"/>
        <c:axPos val="b"/>
        <c:numFmt formatCode="ge" sourceLinked="1"/>
        <c:majorTickMark val="none"/>
        <c:minorTickMark val="none"/>
        <c:tickLblPos val="none"/>
        <c:crossAx val="31714304"/>
        <c:crosses val="autoZero"/>
        <c:auto val="1"/>
        <c:lblOffset val="100"/>
        <c:baseTimeUnit val="years"/>
      </c:dateAx>
      <c:valAx>
        <c:axId val="317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D4-4EBF-BAE4-6966CDAB005C}"/>
            </c:ext>
          </c:extLst>
        </c:ser>
        <c:dLbls>
          <c:showLegendKey val="0"/>
          <c:showVal val="0"/>
          <c:showCatName val="0"/>
          <c:showSerName val="0"/>
          <c:showPercent val="0"/>
          <c:showBubbleSize val="0"/>
        </c:dLbls>
        <c:gapWidth val="150"/>
        <c:axId val="78800000"/>
        <c:axId val="7880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38.409999999999997</c:v>
                </c:pt>
                <c:pt idx="2">
                  <c:v>39.25</c:v>
                </c:pt>
                <c:pt idx="3">
                  <c:v>43.18</c:v>
                </c:pt>
                <c:pt idx="4">
                  <c:v>42.38</c:v>
                </c:pt>
              </c:numCache>
            </c:numRef>
          </c:val>
          <c:smooth val="0"/>
          <c:extLst>
            <c:ext xmlns:c16="http://schemas.microsoft.com/office/drawing/2014/chart" uri="{C3380CC4-5D6E-409C-BE32-E72D297353CC}">
              <c16:uniqueId val="{00000001-BBD4-4EBF-BAE4-6966CDAB005C}"/>
            </c:ext>
          </c:extLst>
        </c:ser>
        <c:dLbls>
          <c:showLegendKey val="0"/>
          <c:showVal val="0"/>
          <c:showCatName val="0"/>
          <c:showSerName val="0"/>
          <c:showPercent val="0"/>
          <c:showBubbleSize val="0"/>
        </c:dLbls>
        <c:marker val="1"/>
        <c:smooth val="0"/>
        <c:axId val="78800000"/>
        <c:axId val="78801920"/>
      </c:lineChart>
      <c:dateAx>
        <c:axId val="78800000"/>
        <c:scaling>
          <c:orientation val="minMax"/>
        </c:scaling>
        <c:delete val="1"/>
        <c:axPos val="b"/>
        <c:numFmt formatCode="ge" sourceLinked="1"/>
        <c:majorTickMark val="none"/>
        <c:minorTickMark val="none"/>
        <c:tickLblPos val="none"/>
        <c:crossAx val="78801920"/>
        <c:crosses val="autoZero"/>
        <c:auto val="1"/>
        <c:lblOffset val="100"/>
        <c:baseTimeUnit val="years"/>
      </c:dateAx>
      <c:valAx>
        <c:axId val="7880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0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91.99</c:v>
                </c:pt>
                <c:pt idx="2">
                  <c:v>90.48</c:v>
                </c:pt>
                <c:pt idx="3">
                  <c:v>90.52</c:v>
                </c:pt>
                <c:pt idx="4">
                  <c:v>97.19</c:v>
                </c:pt>
              </c:numCache>
            </c:numRef>
          </c:val>
          <c:extLst>
            <c:ext xmlns:c16="http://schemas.microsoft.com/office/drawing/2014/chart" uri="{C3380CC4-5D6E-409C-BE32-E72D297353CC}">
              <c16:uniqueId val="{00000000-D010-4E28-888B-01B661E072E2}"/>
            </c:ext>
          </c:extLst>
        </c:ser>
        <c:dLbls>
          <c:showLegendKey val="0"/>
          <c:showVal val="0"/>
          <c:showCatName val="0"/>
          <c:showSerName val="0"/>
          <c:showPercent val="0"/>
          <c:showBubbleSize val="0"/>
        </c:dLbls>
        <c:gapWidth val="150"/>
        <c:axId val="78820864"/>
        <c:axId val="7882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86.28</c:v>
                </c:pt>
                <c:pt idx="2">
                  <c:v>86.43</c:v>
                </c:pt>
                <c:pt idx="3">
                  <c:v>86.43</c:v>
                </c:pt>
                <c:pt idx="4">
                  <c:v>87.01</c:v>
                </c:pt>
              </c:numCache>
            </c:numRef>
          </c:val>
          <c:smooth val="0"/>
          <c:extLst>
            <c:ext xmlns:c16="http://schemas.microsoft.com/office/drawing/2014/chart" uri="{C3380CC4-5D6E-409C-BE32-E72D297353CC}">
              <c16:uniqueId val="{00000001-D010-4E28-888B-01B661E072E2}"/>
            </c:ext>
          </c:extLst>
        </c:ser>
        <c:dLbls>
          <c:showLegendKey val="0"/>
          <c:showVal val="0"/>
          <c:showCatName val="0"/>
          <c:showSerName val="0"/>
          <c:showPercent val="0"/>
          <c:showBubbleSize val="0"/>
        </c:dLbls>
        <c:marker val="1"/>
        <c:smooth val="0"/>
        <c:axId val="78820864"/>
        <c:axId val="78822784"/>
      </c:lineChart>
      <c:dateAx>
        <c:axId val="78820864"/>
        <c:scaling>
          <c:orientation val="minMax"/>
        </c:scaling>
        <c:delete val="1"/>
        <c:axPos val="b"/>
        <c:numFmt formatCode="ge" sourceLinked="1"/>
        <c:majorTickMark val="none"/>
        <c:minorTickMark val="none"/>
        <c:tickLblPos val="none"/>
        <c:crossAx val="78822784"/>
        <c:crosses val="autoZero"/>
        <c:auto val="1"/>
        <c:lblOffset val="100"/>
        <c:baseTimeUnit val="years"/>
      </c:dateAx>
      <c:valAx>
        <c:axId val="788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95.69</c:v>
                </c:pt>
                <c:pt idx="2">
                  <c:v>92.39</c:v>
                </c:pt>
                <c:pt idx="3">
                  <c:v>94.67</c:v>
                </c:pt>
                <c:pt idx="4">
                  <c:v>87.31</c:v>
                </c:pt>
              </c:numCache>
            </c:numRef>
          </c:val>
          <c:extLst>
            <c:ext xmlns:c16="http://schemas.microsoft.com/office/drawing/2014/chart" uri="{C3380CC4-5D6E-409C-BE32-E72D297353CC}">
              <c16:uniqueId val="{00000000-C5A2-43EE-928D-B8EFA2CF8FCE}"/>
            </c:ext>
          </c:extLst>
        </c:ser>
        <c:dLbls>
          <c:showLegendKey val="0"/>
          <c:showVal val="0"/>
          <c:showCatName val="0"/>
          <c:showSerName val="0"/>
          <c:showPercent val="0"/>
          <c:showBubbleSize val="0"/>
        </c:dLbls>
        <c:gapWidth val="150"/>
        <c:axId val="32474624"/>
        <c:axId val="3247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93.62</c:v>
                </c:pt>
                <c:pt idx="2">
                  <c:v>99.07</c:v>
                </c:pt>
                <c:pt idx="3">
                  <c:v>101.17</c:v>
                </c:pt>
                <c:pt idx="4">
                  <c:v>103.61</c:v>
                </c:pt>
              </c:numCache>
            </c:numRef>
          </c:val>
          <c:smooth val="0"/>
          <c:extLst>
            <c:ext xmlns:c16="http://schemas.microsoft.com/office/drawing/2014/chart" uri="{C3380CC4-5D6E-409C-BE32-E72D297353CC}">
              <c16:uniqueId val="{00000001-C5A2-43EE-928D-B8EFA2CF8FCE}"/>
            </c:ext>
          </c:extLst>
        </c:ser>
        <c:dLbls>
          <c:showLegendKey val="0"/>
          <c:showVal val="0"/>
          <c:showCatName val="0"/>
          <c:showSerName val="0"/>
          <c:showPercent val="0"/>
          <c:showBubbleSize val="0"/>
        </c:dLbls>
        <c:marker val="1"/>
        <c:smooth val="0"/>
        <c:axId val="32474624"/>
        <c:axId val="32476544"/>
      </c:lineChart>
      <c:dateAx>
        <c:axId val="32474624"/>
        <c:scaling>
          <c:orientation val="minMax"/>
        </c:scaling>
        <c:delete val="1"/>
        <c:axPos val="b"/>
        <c:numFmt formatCode="ge" sourceLinked="1"/>
        <c:majorTickMark val="none"/>
        <c:minorTickMark val="none"/>
        <c:tickLblPos val="none"/>
        <c:crossAx val="32476544"/>
        <c:crosses val="autoZero"/>
        <c:auto val="1"/>
        <c:lblOffset val="100"/>
        <c:baseTimeUnit val="years"/>
      </c:dateAx>
      <c:valAx>
        <c:axId val="3247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3.96</c:v>
                </c:pt>
                <c:pt idx="2">
                  <c:v>7.32</c:v>
                </c:pt>
                <c:pt idx="3">
                  <c:v>10.87</c:v>
                </c:pt>
                <c:pt idx="4">
                  <c:v>16.82</c:v>
                </c:pt>
              </c:numCache>
            </c:numRef>
          </c:val>
          <c:extLst>
            <c:ext xmlns:c16="http://schemas.microsoft.com/office/drawing/2014/chart" uri="{C3380CC4-5D6E-409C-BE32-E72D297353CC}">
              <c16:uniqueId val="{00000000-2E95-4E3B-866F-2B77F07E654E}"/>
            </c:ext>
          </c:extLst>
        </c:ser>
        <c:dLbls>
          <c:showLegendKey val="0"/>
          <c:showVal val="0"/>
          <c:showCatName val="0"/>
          <c:showSerName val="0"/>
          <c:showPercent val="0"/>
          <c:showBubbleSize val="0"/>
        </c:dLbls>
        <c:gapWidth val="150"/>
        <c:axId val="32495488"/>
        <c:axId val="3257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23.33</c:v>
                </c:pt>
                <c:pt idx="2">
                  <c:v>25.07</c:v>
                </c:pt>
                <c:pt idx="3">
                  <c:v>28.48</c:v>
                </c:pt>
                <c:pt idx="4">
                  <c:v>28.59</c:v>
                </c:pt>
              </c:numCache>
            </c:numRef>
          </c:val>
          <c:smooth val="0"/>
          <c:extLst>
            <c:ext xmlns:c16="http://schemas.microsoft.com/office/drawing/2014/chart" uri="{C3380CC4-5D6E-409C-BE32-E72D297353CC}">
              <c16:uniqueId val="{00000001-2E95-4E3B-866F-2B77F07E654E}"/>
            </c:ext>
          </c:extLst>
        </c:ser>
        <c:dLbls>
          <c:showLegendKey val="0"/>
          <c:showVal val="0"/>
          <c:showCatName val="0"/>
          <c:showSerName val="0"/>
          <c:showPercent val="0"/>
          <c:showBubbleSize val="0"/>
        </c:dLbls>
        <c:marker val="1"/>
        <c:smooth val="0"/>
        <c:axId val="32495488"/>
        <c:axId val="32571392"/>
      </c:lineChart>
      <c:dateAx>
        <c:axId val="32495488"/>
        <c:scaling>
          <c:orientation val="minMax"/>
        </c:scaling>
        <c:delete val="1"/>
        <c:axPos val="b"/>
        <c:numFmt formatCode="ge" sourceLinked="1"/>
        <c:majorTickMark val="none"/>
        <c:minorTickMark val="none"/>
        <c:tickLblPos val="none"/>
        <c:crossAx val="32571392"/>
        <c:crosses val="autoZero"/>
        <c:auto val="1"/>
        <c:lblOffset val="100"/>
        <c:baseTimeUnit val="years"/>
      </c:dateAx>
      <c:valAx>
        <c:axId val="325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946-4C36-B414-C131B4114248}"/>
            </c:ext>
          </c:extLst>
        </c:ser>
        <c:dLbls>
          <c:showLegendKey val="0"/>
          <c:showVal val="0"/>
          <c:showCatName val="0"/>
          <c:showSerName val="0"/>
          <c:showPercent val="0"/>
          <c:showBubbleSize val="0"/>
        </c:dLbls>
        <c:gapWidth val="150"/>
        <c:axId val="32628736"/>
        <c:axId val="3263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0946-4C36-B414-C131B4114248}"/>
            </c:ext>
          </c:extLst>
        </c:ser>
        <c:dLbls>
          <c:showLegendKey val="0"/>
          <c:showVal val="0"/>
          <c:showCatName val="0"/>
          <c:showSerName val="0"/>
          <c:showPercent val="0"/>
          <c:showBubbleSize val="0"/>
        </c:dLbls>
        <c:marker val="1"/>
        <c:smooth val="0"/>
        <c:axId val="32628736"/>
        <c:axId val="32630656"/>
      </c:lineChart>
      <c:dateAx>
        <c:axId val="32628736"/>
        <c:scaling>
          <c:orientation val="minMax"/>
        </c:scaling>
        <c:delete val="1"/>
        <c:axPos val="b"/>
        <c:numFmt formatCode="ge" sourceLinked="1"/>
        <c:majorTickMark val="none"/>
        <c:minorTickMark val="none"/>
        <c:tickLblPos val="none"/>
        <c:crossAx val="32630656"/>
        <c:crosses val="autoZero"/>
        <c:auto val="1"/>
        <c:lblOffset val="100"/>
        <c:baseTimeUnit val="years"/>
      </c:dateAx>
      <c:valAx>
        <c:axId val="3263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2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6.77</c:v>
                </c:pt>
                <c:pt idx="2">
                  <c:v>9.44</c:v>
                </c:pt>
                <c:pt idx="3">
                  <c:v>6.42</c:v>
                </c:pt>
                <c:pt idx="4">
                  <c:v>52.05</c:v>
                </c:pt>
              </c:numCache>
            </c:numRef>
          </c:val>
          <c:extLst>
            <c:ext xmlns:c16="http://schemas.microsoft.com/office/drawing/2014/chart" uri="{C3380CC4-5D6E-409C-BE32-E72D297353CC}">
              <c16:uniqueId val="{00000000-2217-4FDC-95A3-D8609B63F860}"/>
            </c:ext>
          </c:extLst>
        </c:ser>
        <c:dLbls>
          <c:showLegendKey val="0"/>
          <c:showVal val="0"/>
          <c:showCatName val="0"/>
          <c:showSerName val="0"/>
          <c:showPercent val="0"/>
          <c:showBubbleSize val="0"/>
        </c:dLbls>
        <c:gapWidth val="150"/>
        <c:axId val="32658176"/>
        <c:axId val="326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50.43</c:v>
                </c:pt>
                <c:pt idx="2">
                  <c:v>64.760000000000005</c:v>
                </c:pt>
                <c:pt idx="3">
                  <c:v>68.930000000000007</c:v>
                </c:pt>
                <c:pt idx="4">
                  <c:v>80.63</c:v>
                </c:pt>
              </c:numCache>
            </c:numRef>
          </c:val>
          <c:smooth val="0"/>
          <c:extLst>
            <c:ext xmlns:c16="http://schemas.microsoft.com/office/drawing/2014/chart" uri="{C3380CC4-5D6E-409C-BE32-E72D297353CC}">
              <c16:uniqueId val="{00000001-2217-4FDC-95A3-D8609B63F860}"/>
            </c:ext>
          </c:extLst>
        </c:ser>
        <c:dLbls>
          <c:showLegendKey val="0"/>
          <c:showVal val="0"/>
          <c:showCatName val="0"/>
          <c:showSerName val="0"/>
          <c:showPercent val="0"/>
          <c:showBubbleSize val="0"/>
        </c:dLbls>
        <c:marker val="1"/>
        <c:smooth val="0"/>
        <c:axId val="32658176"/>
        <c:axId val="32660096"/>
      </c:lineChart>
      <c:dateAx>
        <c:axId val="32658176"/>
        <c:scaling>
          <c:orientation val="minMax"/>
        </c:scaling>
        <c:delete val="1"/>
        <c:axPos val="b"/>
        <c:numFmt formatCode="ge" sourceLinked="1"/>
        <c:majorTickMark val="none"/>
        <c:minorTickMark val="none"/>
        <c:tickLblPos val="none"/>
        <c:crossAx val="32660096"/>
        <c:crosses val="autoZero"/>
        <c:auto val="1"/>
        <c:lblOffset val="100"/>
        <c:baseTimeUnit val="years"/>
      </c:dateAx>
      <c:valAx>
        <c:axId val="326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5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274.18</c:v>
                </c:pt>
                <c:pt idx="2">
                  <c:v>370.16</c:v>
                </c:pt>
                <c:pt idx="3">
                  <c:v>388.02</c:v>
                </c:pt>
                <c:pt idx="4">
                  <c:v>227.86</c:v>
                </c:pt>
              </c:numCache>
            </c:numRef>
          </c:val>
          <c:extLst>
            <c:ext xmlns:c16="http://schemas.microsoft.com/office/drawing/2014/chart" uri="{C3380CC4-5D6E-409C-BE32-E72D297353CC}">
              <c16:uniqueId val="{00000000-6F7A-4441-BCDC-22EF8BC8F485}"/>
            </c:ext>
          </c:extLst>
        </c:ser>
        <c:dLbls>
          <c:showLegendKey val="0"/>
          <c:showVal val="0"/>
          <c:showCatName val="0"/>
          <c:showSerName val="0"/>
          <c:showPercent val="0"/>
          <c:showBubbleSize val="0"/>
        </c:dLbls>
        <c:gapWidth val="150"/>
        <c:axId val="32695808"/>
        <c:axId val="3269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34.29</c:v>
                </c:pt>
                <c:pt idx="2">
                  <c:v>88.18</c:v>
                </c:pt>
                <c:pt idx="3">
                  <c:v>70.42</c:v>
                </c:pt>
                <c:pt idx="4">
                  <c:v>70.92</c:v>
                </c:pt>
              </c:numCache>
            </c:numRef>
          </c:val>
          <c:smooth val="0"/>
          <c:extLst>
            <c:ext xmlns:c16="http://schemas.microsoft.com/office/drawing/2014/chart" uri="{C3380CC4-5D6E-409C-BE32-E72D297353CC}">
              <c16:uniqueId val="{00000001-6F7A-4441-BCDC-22EF8BC8F485}"/>
            </c:ext>
          </c:extLst>
        </c:ser>
        <c:dLbls>
          <c:showLegendKey val="0"/>
          <c:showVal val="0"/>
          <c:showCatName val="0"/>
          <c:showSerName val="0"/>
          <c:showPercent val="0"/>
          <c:showBubbleSize val="0"/>
        </c:dLbls>
        <c:marker val="1"/>
        <c:smooth val="0"/>
        <c:axId val="32695808"/>
        <c:axId val="32697728"/>
      </c:lineChart>
      <c:dateAx>
        <c:axId val="32695808"/>
        <c:scaling>
          <c:orientation val="minMax"/>
        </c:scaling>
        <c:delete val="1"/>
        <c:axPos val="b"/>
        <c:numFmt formatCode="ge" sourceLinked="1"/>
        <c:majorTickMark val="none"/>
        <c:minorTickMark val="none"/>
        <c:tickLblPos val="none"/>
        <c:crossAx val="32697728"/>
        <c:crosses val="autoZero"/>
        <c:auto val="1"/>
        <c:lblOffset val="100"/>
        <c:baseTimeUnit val="years"/>
      </c:dateAx>
      <c:valAx>
        <c:axId val="3269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167.93</c:v>
                </c:pt>
                <c:pt idx="2">
                  <c:v>171.83</c:v>
                </c:pt>
                <c:pt idx="3">
                  <c:v>160.94999999999999</c:v>
                </c:pt>
                <c:pt idx="4">
                  <c:v>163.66</c:v>
                </c:pt>
              </c:numCache>
            </c:numRef>
          </c:val>
          <c:extLst>
            <c:ext xmlns:c16="http://schemas.microsoft.com/office/drawing/2014/chart" uri="{C3380CC4-5D6E-409C-BE32-E72D297353CC}">
              <c16:uniqueId val="{00000000-2CE9-41FD-BB3A-AF2F8A2075D6}"/>
            </c:ext>
          </c:extLst>
        </c:ser>
        <c:dLbls>
          <c:showLegendKey val="0"/>
          <c:showVal val="0"/>
          <c:showCatName val="0"/>
          <c:showSerName val="0"/>
          <c:showPercent val="0"/>
          <c:showBubbleSize val="0"/>
        </c:dLbls>
        <c:gapWidth val="150"/>
        <c:axId val="32737152"/>
        <c:axId val="3273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1504.21</c:v>
                </c:pt>
                <c:pt idx="2">
                  <c:v>1390.86</c:v>
                </c:pt>
                <c:pt idx="3">
                  <c:v>1467.94</c:v>
                </c:pt>
                <c:pt idx="4">
                  <c:v>1144.94</c:v>
                </c:pt>
              </c:numCache>
            </c:numRef>
          </c:val>
          <c:smooth val="0"/>
          <c:extLst>
            <c:ext xmlns:c16="http://schemas.microsoft.com/office/drawing/2014/chart" uri="{C3380CC4-5D6E-409C-BE32-E72D297353CC}">
              <c16:uniqueId val="{00000001-2CE9-41FD-BB3A-AF2F8A2075D6}"/>
            </c:ext>
          </c:extLst>
        </c:ser>
        <c:dLbls>
          <c:showLegendKey val="0"/>
          <c:showVal val="0"/>
          <c:showCatName val="0"/>
          <c:showSerName val="0"/>
          <c:showPercent val="0"/>
          <c:showBubbleSize val="0"/>
        </c:dLbls>
        <c:marker val="1"/>
        <c:smooth val="0"/>
        <c:axId val="32737152"/>
        <c:axId val="32739328"/>
      </c:lineChart>
      <c:dateAx>
        <c:axId val="32737152"/>
        <c:scaling>
          <c:orientation val="minMax"/>
        </c:scaling>
        <c:delete val="1"/>
        <c:axPos val="b"/>
        <c:numFmt formatCode="ge" sourceLinked="1"/>
        <c:majorTickMark val="none"/>
        <c:minorTickMark val="none"/>
        <c:tickLblPos val="none"/>
        <c:crossAx val="32739328"/>
        <c:crosses val="autoZero"/>
        <c:auto val="1"/>
        <c:lblOffset val="100"/>
        <c:baseTimeUnit val="years"/>
      </c:dateAx>
      <c:valAx>
        <c:axId val="327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76.760000000000005</c:v>
                </c:pt>
                <c:pt idx="2">
                  <c:v>133.41</c:v>
                </c:pt>
                <c:pt idx="3">
                  <c:v>129.34</c:v>
                </c:pt>
                <c:pt idx="4">
                  <c:v>107.71</c:v>
                </c:pt>
              </c:numCache>
            </c:numRef>
          </c:val>
          <c:extLst>
            <c:ext xmlns:c16="http://schemas.microsoft.com/office/drawing/2014/chart" uri="{C3380CC4-5D6E-409C-BE32-E72D297353CC}">
              <c16:uniqueId val="{00000000-984D-4759-B8CD-C2722B296753}"/>
            </c:ext>
          </c:extLst>
        </c:ser>
        <c:dLbls>
          <c:showLegendKey val="0"/>
          <c:showVal val="0"/>
          <c:showCatName val="0"/>
          <c:showSerName val="0"/>
          <c:showPercent val="0"/>
          <c:showBubbleSize val="0"/>
        </c:dLbls>
        <c:gapWidth val="150"/>
        <c:axId val="48244992"/>
        <c:axId val="4824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67.41</c:v>
                </c:pt>
                <c:pt idx="2">
                  <c:v>76.849999999999994</c:v>
                </c:pt>
                <c:pt idx="3">
                  <c:v>83.3</c:v>
                </c:pt>
                <c:pt idx="4">
                  <c:v>88.16</c:v>
                </c:pt>
              </c:numCache>
            </c:numRef>
          </c:val>
          <c:smooth val="0"/>
          <c:extLst>
            <c:ext xmlns:c16="http://schemas.microsoft.com/office/drawing/2014/chart" uri="{C3380CC4-5D6E-409C-BE32-E72D297353CC}">
              <c16:uniqueId val="{00000001-984D-4759-B8CD-C2722B296753}"/>
            </c:ext>
          </c:extLst>
        </c:ser>
        <c:dLbls>
          <c:showLegendKey val="0"/>
          <c:showVal val="0"/>
          <c:showCatName val="0"/>
          <c:showSerName val="0"/>
          <c:showPercent val="0"/>
          <c:showBubbleSize val="0"/>
        </c:dLbls>
        <c:marker val="1"/>
        <c:smooth val="0"/>
        <c:axId val="48244992"/>
        <c:axId val="48247168"/>
      </c:lineChart>
      <c:dateAx>
        <c:axId val="48244992"/>
        <c:scaling>
          <c:orientation val="minMax"/>
        </c:scaling>
        <c:delete val="1"/>
        <c:axPos val="b"/>
        <c:numFmt formatCode="ge" sourceLinked="1"/>
        <c:majorTickMark val="none"/>
        <c:minorTickMark val="none"/>
        <c:tickLblPos val="none"/>
        <c:crossAx val="48247168"/>
        <c:crosses val="autoZero"/>
        <c:auto val="1"/>
        <c:lblOffset val="100"/>
        <c:baseTimeUnit val="years"/>
      </c:dateAx>
      <c:valAx>
        <c:axId val="482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293.70999999999998</c:v>
                </c:pt>
                <c:pt idx="2">
                  <c:v>165.81</c:v>
                </c:pt>
                <c:pt idx="3">
                  <c:v>166.54</c:v>
                </c:pt>
                <c:pt idx="4">
                  <c:v>199.08</c:v>
                </c:pt>
              </c:numCache>
            </c:numRef>
          </c:val>
          <c:extLst>
            <c:ext xmlns:c16="http://schemas.microsoft.com/office/drawing/2014/chart" uri="{C3380CC4-5D6E-409C-BE32-E72D297353CC}">
              <c16:uniqueId val="{00000000-65B6-47C5-B609-5CF2834555C5}"/>
            </c:ext>
          </c:extLst>
        </c:ser>
        <c:dLbls>
          <c:showLegendKey val="0"/>
          <c:showVal val="0"/>
          <c:showCatName val="0"/>
          <c:showSerName val="0"/>
          <c:showPercent val="0"/>
          <c:showBubbleSize val="0"/>
        </c:dLbls>
        <c:gapWidth val="150"/>
        <c:axId val="48272128"/>
        <c:axId val="4827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216.49</c:v>
                </c:pt>
                <c:pt idx="2">
                  <c:v>198.4</c:v>
                </c:pt>
                <c:pt idx="3">
                  <c:v>184.56</c:v>
                </c:pt>
                <c:pt idx="4">
                  <c:v>173.89</c:v>
                </c:pt>
              </c:numCache>
            </c:numRef>
          </c:val>
          <c:smooth val="0"/>
          <c:extLst>
            <c:ext xmlns:c16="http://schemas.microsoft.com/office/drawing/2014/chart" uri="{C3380CC4-5D6E-409C-BE32-E72D297353CC}">
              <c16:uniqueId val="{00000001-65B6-47C5-B609-5CF2834555C5}"/>
            </c:ext>
          </c:extLst>
        </c:ser>
        <c:dLbls>
          <c:showLegendKey val="0"/>
          <c:showVal val="0"/>
          <c:showCatName val="0"/>
          <c:showSerName val="0"/>
          <c:showPercent val="0"/>
          <c:showBubbleSize val="0"/>
        </c:dLbls>
        <c:marker val="1"/>
        <c:smooth val="0"/>
        <c:axId val="48272128"/>
        <c:axId val="48274048"/>
      </c:lineChart>
      <c:dateAx>
        <c:axId val="48272128"/>
        <c:scaling>
          <c:orientation val="minMax"/>
        </c:scaling>
        <c:delete val="1"/>
        <c:axPos val="b"/>
        <c:numFmt formatCode="ge" sourceLinked="1"/>
        <c:majorTickMark val="none"/>
        <c:minorTickMark val="none"/>
        <c:tickLblPos val="none"/>
        <c:crossAx val="48274048"/>
        <c:crosses val="autoZero"/>
        <c:auto val="1"/>
        <c:lblOffset val="100"/>
        <c:baseTimeUnit val="years"/>
      </c:dateAx>
      <c:valAx>
        <c:axId val="482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7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酒々井町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tr">
        <f>データ!$M$6</f>
        <v>非設置</v>
      </c>
      <c r="AE8" s="49"/>
      <c r="AF8" s="49"/>
      <c r="AG8" s="49"/>
      <c r="AH8" s="49"/>
      <c r="AI8" s="49"/>
      <c r="AJ8" s="49"/>
      <c r="AK8" s="3"/>
      <c r="AL8" s="50">
        <f>データ!S6</f>
        <v>20954</v>
      </c>
      <c r="AM8" s="50"/>
      <c r="AN8" s="50"/>
      <c r="AO8" s="50"/>
      <c r="AP8" s="50"/>
      <c r="AQ8" s="50"/>
      <c r="AR8" s="50"/>
      <c r="AS8" s="50"/>
      <c r="AT8" s="45">
        <f>データ!T6</f>
        <v>19.010000000000002</v>
      </c>
      <c r="AU8" s="45"/>
      <c r="AV8" s="45"/>
      <c r="AW8" s="45"/>
      <c r="AX8" s="45"/>
      <c r="AY8" s="45"/>
      <c r="AZ8" s="45"/>
      <c r="BA8" s="45"/>
      <c r="BB8" s="45">
        <f>データ!U6</f>
        <v>1102.26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89.17</v>
      </c>
      <c r="J10" s="45"/>
      <c r="K10" s="45"/>
      <c r="L10" s="45"/>
      <c r="M10" s="45"/>
      <c r="N10" s="45"/>
      <c r="O10" s="45"/>
      <c r="P10" s="45">
        <f>データ!P6</f>
        <v>4.26</v>
      </c>
      <c r="Q10" s="45"/>
      <c r="R10" s="45"/>
      <c r="S10" s="45"/>
      <c r="T10" s="45"/>
      <c r="U10" s="45"/>
      <c r="V10" s="45"/>
      <c r="W10" s="45">
        <f>データ!Q6</f>
        <v>86.66</v>
      </c>
      <c r="X10" s="45"/>
      <c r="Y10" s="45"/>
      <c r="Z10" s="45"/>
      <c r="AA10" s="45"/>
      <c r="AB10" s="45"/>
      <c r="AC10" s="45"/>
      <c r="AD10" s="50">
        <f>データ!R6</f>
        <v>2163</v>
      </c>
      <c r="AE10" s="50"/>
      <c r="AF10" s="50"/>
      <c r="AG10" s="50"/>
      <c r="AH10" s="50"/>
      <c r="AI10" s="50"/>
      <c r="AJ10" s="50"/>
      <c r="AK10" s="2"/>
      <c r="AL10" s="50">
        <f>データ!V6</f>
        <v>890</v>
      </c>
      <c r="AM10" s="50"/>
      <c r="AN10" s="50"/>
      <c r="AO10" s="50"/>
      <c r="AP10" s="50"/>
      <c r="AQ10" s="50"/>
      <c r="AR10" s="50"/>
      <c r="AS10" s="50"/>
      <c r="AT10" s="45">
        <f>データ!W6</f>
        <v>0.96</v>
      </c>
      <c r="AU10" s="45"/>
      <c r="AV10" s="45"/>
      <c r="AW10" s="45"/>
      <c r="AX10" s="45"/>
      <c r="AY10" s="45"/>
      <c r="AZ10" s="45"/>
      <c r="BA10" s="45"/>
      <c r="BB10" s="45">
        <f>データ!X6</f>
        <v>927.08</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jRtIAv+hjvq6698N9wR/FmsGlz5732a/SfzKM6pGtEXudGbGMpE9hxcGa0wl276nBpEsSDcvixRNbjsUXbMRew==" saltValue="Rhmeb8YcEa8hKyMoj1px8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123226</v>
      </c>
      <c r="D6" s="33">
        <f t="shared" si="3"/>
        <v>46</v>
      </c>
      <c r="E6" s="33">
        <f t="shared" si="3"/>
        <v>17</v>
      </c>
      <c r="F6" s="33">
        <f t="shared" si="3"/>
        <v>4</v>
      </c>
      <c r="G6" s="33">
        <f t="shared" si="3"/>
        <v>0</v>
      </c>
      <c r="H6" s="33" t="str">
        <f t="shared" si="3"/>
        <v>千葉県　酒々井町</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89.17</v>
      </c>
      <c r="P6" s="34">
        <f t="shared" si="3"/>
        <v>4.26</v>
      </c>
      <c r="Q6" s="34">
        <f t="shared" si="3"/>
        <v>86.66</v>
      </c>
      <c r="R6" s="34">
        <f t="shared" si="3"/>
        <v>2163</v>
      </c>
      <c r="S6" s="34">
        <f t="shared" si="3"/>
        <v>20954</v>
      </c>
      <c r="T6" s="34">
        <f t="shared" si="3"/>
        <v>19.010000000000002</v>
      </c>
      <c r="U6" s="34">
        <f t="shared" si="3"/>
        <v>1102.26</v>
      </c>
      <c r="V6" s="34">
        <f t="shared" si="3"/>
        <v>890</v>
      </c>
      <c r="W6" s="34">
        <f t="shared" si="3"/>
        <v>0.96</v>
      </c>
      <c r="X6" s="34">
        <f t="shared" si="3"/>
        <v>927.08</v>
      </c>
      <c r="Y6" s="35" t="str">
        <f>IF(Y7="",NA(),Y7)</f>
        <v>-</v>
      </c>
      <c r="Z6" s="35">
        <f t="shared" ref="Z6:AH6" si="4">IF(Z7="",NA(),Z7)</f>
        <v>95.69</v>
      </c>
      <c r="AA6" s="35">
        <f t="shared" si="4"/>
        <v>92.39</v>
      </c>
      <c r="AB6" s="35">
        <f t="shared" si="4"/>
        <v>94.67</v>
      </c>
      <c r="AC6" s="35">
        <f t="shared" si="4"/>
        <v>87.31</v>
      </c>
      <c r="AD6" s="35" t="str">
        <f t="shared" si="4"/>
        <v>-</v>
      </c>
      <c r="AE6" s="35">
        <f t="shared" si="4"/>
        <v>93.62</v>
      </c>
      <c r="AF6" s="35">
        <f t="shared" si="4"/>
        <v>99.07</v>
      </c>
      <c r="AG6" s="35">
        <f t="shared" si="4"/>
        <v>101.17</v>
      </c>
      <c r="AH6" s="35">
        <f t="shared" si="4"/>
        <v>103.61</v>
      </c>
      <c r="AI6" s="34" t="str">
        <f>IF(AI7="","",IF(AI7="-","【-】","【"&amp;SUBSTITUTE(TEXT(AI7,"#,##0.00"),"-","△")&amp;"】"))</f>
        <v>【102.38】</v>
      </c>
      <c r="AJ6" s="35" t="str">
        <f>IF(AJ7="",NA(),AJ7)</f>
        <v>-</v>
      </c>
      <c r="AK6" s="35">
        <f t="shared" ref="AK6:AS6" si="5">IF(AK7="",NA(),AK7)</f>
        <v>6.77</v>
      </c>
      <c r="AL6" s="35">
        <f t="shared" si="5"/>
        <v>9.44</v>
      </c>
      <c r="AM6" s="35">
        <f t="shared" si="5"/>
        <v>6.42</v>
      </c>
      <c r="AN6" s="35">
        <f t="shared" si="5"/>
        <v>52.05</v>
      </c>
      <c r="AO6" s="35" t="str">
        <f t="shared" si="5"/>
        <v>-</v>
      </c>
      <c r="AP6" s="35">
        <f t="shared" si="5"/>
        <v>50.43</v>
      </c>
      <c r="AQ6" s="35">
        <f t="shared" si="5"/>
        <v>64.760000000000005</v>
      </c>
      <c r="AR6" s="35">
        <f t="shared" si="5"/>
        <v>68.930000000000007</v>
      </c>
      <c r="AS6" s="35">
        <f t="shared" si="5"/>
        <v>80.63</v>
      </c>
      <c r="AT6" s="34" t="str">
        <f>IF(AT7="","",IF(AT7="-","【-】","【"&amp;SUBSTITUTE(TEXT(AT7,"#,##0.00"),"-","△")&amp;"】"))</f>
        <v>【102.97】</v>
      </c>
      <c r="AU6" s="35" t="str">
        <f>IF(AU7="",NA(),AU7)</f>
        <v>-</v>
      </c>
      <c r="AV6" s="35">
        <f t="shared" ref="AV6:BD6" si="6">IF(AV7="",NA(),AV7)</f>
        <v>274.18</v>
      </c>
      <c r="AW6" s="35">
        <f t="shared" si="6"/>
        <v>370.16</v>
      </c>
      <c r="AX6" s="35">
        <f t="shared" si="6"/>
        <v>388.02</v>
      </c>
      <c r="AY6" s="35">
        <f t="shared" si="6"/>
        <v>227.86</v>
      </c>
      <c r="AZ6" s="35" t="str">
        <f t="shared" si="6"/>
        <v>-</v>
      </c>
      <c r="BA6" s="35">
        <f t="shared" si="6"/>
        <v>34.29</v>
      </c>
      <c r="BB6" s="35">
        <f t="shared" si="6"/>
        <v>88.18</v>
      </c>
      <c r="BC6" s="35">
        <f t="shared" si="6"/>
        <v>70.42</v>
      </c>
      <c r="BD6" s="35">
        <f t="shared" si="6"/>
        <v>70.92</v>
      </c>
      <c r="BE6" s="34" t="str">
        <f>IF(BE7="","",IF(BE7="-","【-】","【"&amp;SUBSTITUTE(TEXT(BE7,"#,##0.00"),"-","△")&amp;"】"))</f>
        <v>【54.73】</v>
      </c>
      <c r="BF6" s="35" t="str">
        <f>IF(BF7="",NA(),BF7)</f>
        <v>-</v>
      </c>
      <c r="BG6" s="35">
        <f t="shared" ref="BG6:BO6" si="7">IF(BG7="",NA(),BG7)</f>
        <v>167.93</v>
      </c>
      <c r="BH6" s="35">
        <f t="shared" si="7"/>
        <v>171.83</v>
      </c>
      <c r="BI6" s="35">
        <f t="shared" si="7"/>
        <v>160.94999999999999</v>
      </c>
      <c r="BJ6" s="35">
        <f t="shared" si="7"/>
        <v>163.66</v>
      </c>
      <c r="BK6" s="35" t="str">
        <f t="shared" si="7"/>
        <v>-</v>
      </c>
      <c r="BL6" s="35">
        <f t="shared" si="7"/>
        <v>1504.21</v>
      </c>
      <c r="BM6" s="35">
        <f t="shared" si="7"/>
        <v>1390.86</v>
      </c>
      <c r="BN6" s="35">
        <f t="shared" si="7"/>
        <v>1467.94</v>
      </c>
      <c r="BO6" s="35">
        <f t="shared" si="7"/>
        <v>1144.94</v>
      </c>
      <c r="BP6" s="34" t="str">
        <f>IF(BP7="","",IF(BP7="-","【-】","【"&amp;SUBSTITUTE(TEXT(BP7,"#,##0.00"),"-","△")&amp;"】"))</f>
        <v>【1,225.44】</v>
      </c>
      <c r="BQ6" s="35" t="str">
        <f>IF(BQ7="",NA(),BQ7)</f>
        <v>-</v>
      </c>
      <c r="BR6" s="35">
        <f t="shared" ref="BR6:BZ6" si="8">IF(BR7="",NA(),BR7)</f>
        <v>76.760000000000005</v>
      </c>
      <c r="BS6" s="35">
        <f t="shared" si="8"/>
        <v>133.41</v>
      </c>
      <c r="BT6" s="35">
        <f t="shared" si="8"/>
        <v>129.34</v>
      </c>
      <c r="BU6" s="35">
        <f t="shared" si="8"/>
        <v>107.71</v>
      </c>
      <c r="BV6" s="35" t="str">
        <f t="shared" si="8"/>
        <v>-</v>
      </c>
      <c r="BW6" s="35">
        <f t="shared" si="8"/>
        <v>67.41</v>
      </c>
      <c r="BX6" s="35">
        <f t="shared" si="8"/>
        <v>76.849999999999994</v>
      </c>
      <c r="BY6" s="35">
        <f t="shared" si="8"/>
        <v>83.3</v>
      </c>
      <c r="BZ6" s="35">
        <f t="shared" si="8"/>
        <v>88.16</v>
      </c>
      <c r="CA6" s="34" t="str">
        <f>IF(CA7="","",IF(CA7="-","【-】","【"&amp;SUBSTITUTE(TEXT(CA7,"#,##0.00"),"-","△")&amp;"】"))</f>
        <v>【75.58】</v>
      </c>
      <c r="CB6" s="35" t="str">
        <f>IF(CB7="",NA(),CB7)</f>
        <v>-</v>
      </c>
      <c r="CC6" s="35">
        <f t="shared" ref="CC6:CK6" si="9">IF(CC7="",NA(),CC7)</f>
        <v>293.70999999999998</v>
      </c>
      <c r="CD6" s="35">
        <f t="shared" si="9"/>
        <v>165.81</v>
      </c>
      <c r="CE6" s="35">
        <f t="shared" si="9"/>
        <v>166.54</v>
      </c>
      <c r="CF6" s="35">
        <f t="shared" si="9"/>
        <v>199.08</v>
      </c>
      <c r="CG6" s="35" t="str">
        <f t="shared" si="9"/>
        <v>-</v>
      </c>
      <c r="CH6" s="35">
        <f t="shared" si="9"/>
        <v>216.49</v>
      </c>
      <c r="CI6" s="35">
        <f t="shared" si="9"/>
        <v>198.4</v>
      </c>
      <c r="CJ6" s="35">
        <f t="shared" si="9"/>
        <v>184.56</v>
      </c>
      <c r="CK6" s="35">
        <f t="shared" si="9"/>
        <v>173.89</v>
      </c>
      <c r="CL6" s="34" t="str">
        <f>IF(CL7="","",IF(CL7="-","【-】","【"&amp;SUBSTITUTE(TEXT(CL7,"#,##0.00"),"-","△")&amp;"】"))</f>
        <v>【215.23】</v>
      </c>
      <c r="CM6" s="35" t="str">
        <f>IF(CM7="",NA(),CM7)</f>
        <v>-</v>
      </c>
      <c r="CN6" s="35" t="str">
        <f t="shared" ref="CN6:CV6" si="10">IF(CN7="",NA(),CN7)</f>
        <v>-</v>
      </c>
      <c r="CO6" s="35" t="str">
        <f t="shared" si="10"/>
        <v>-</v>
      </c>
      <c r="CP6" s="35" t="str">
        <f t="shared" si="10"/>
        <v>-</v>
      </c>
      <c r="CQ6" s="35" t="str">
        <f t="shared" si="10"/>
        <v>-</v>
      </c>
      <c r="CR6" s="35" t="str">
        <f t="shared" si="10"/>
        <v>-</v>
      </c>
      <c r="CS6" s="35">
        <f t="shared" si="10"/>
        <v>38.409999999999997</v>
      </c>
      <c r="CT6" s="35">
        <f t="shared" si="10"/>
        <v>39.25</v>
      </c>
      <c r="CU6" s="35">
        <f t="shared" si="10"/>
        <v>43.18</v>
      </c>
      <c r="CV6" s="35">
        <f t="shared" si="10"/>
        <v>42.38</v>
      </c>
      <c r="CW6" s="34" t="str">
        <f>IF(CW7="","",IF(CW7="-","【-】","【"&amp;SUBSTITUTE(TEXT(CW7,"#,##0.00"),"-","△")&amp;"】"))</f>
        <v>【42.66】</v>
      </c>
      <c r="CX6" s="35" t="str">
        <f>IF(CX7="",NA(),CX7)</f>
        <v>-</v>
      </c>
      <c r="CY6" s="35">
        <f t="shared" ref="CY6:DG6" si="11">IF(CY7="",NA(),CY7)</f>
        <v>91.99</v>
      </c>
      <c r="CZ6" s="35">
        <f t="shared" si="11"/>
        <v>90.48</v>
      </c>
      <c r="DA6" s="35">
        <f t="shared" si="11"/>
        <v>90.52</v>
      </c>
      <c r="DB6" s="35">
        <f t="shared" si="11"/>
        <v>97.19</v>
      </c>
      <c r="DC6" s="35" t="str">
        <f t="shared" si="11"/>
        <v>-</v>
      </c>
      <c r="DD6" s="35">
        <f t="shared" si="11"/>
        <v>86.28</v>
      </c>
      <c r="DE6" s="35">
        <f t="shared" si="11"/>
        <v>86.43</v>
      </c>
      <c r="DF6" s="35">
        <f t="shared" si="11"/>
        <v>86.43</v>
      </c>
      <c r="DG6" s="35">
        <f t="shared" si="11"/>
        <v>87.01</v>
      </c>
      <c r="DH6" s="34" t="str">
        <f>IF(DH7="","",IF(DH7="-","【-】","【"&amp;SUBSTITUTE(TEXT(DH7,"#,##0.00"),"-","△")&amp;"】"))</f>
        <v>【82.67】</v>
      </c>
      <c r="DI6" s="35" t="str">
        <f>IF(DI7="",NA(),DI7)</f>
        <v>-</v>
      </c>
      <c r="DJ6" s="35">
        <f t="shared" ref="DJ6:DR6" si="12">IF(DJ7="",NA(),DJ7)</f>
        <v>3.96</v>
      </c>
      <c r="DK6" s="35">
        <f t="shared" si="12"/>
        <v>7.32</v>
      </c>
      <c r="DL6" s="35">
        <f t="shared" si="12"/>
        <v>10.87</v>
      </c>
      <c r="DM6" s="35">
        <f t="shared" si="12"/>
        <v>16.82</v>
      </c>
      <c r="DN6" s="35" t="str">
        <f t="shared" si="12"/>
        <v>-</v>
      </c>
      <c r="DO6" s="35">
        <f t="shared" si="12"/>
        <v>23.33</v>
      </c>
      <c r="DP6" s="35">
        <f t="shared" si="12"/>
        <v>25.07</v>
      </c>
      <c r="DQ6" s="35">
        <f t="shared" si="12"/>
        <v>28.48</v>
      </c>
      <c r="DR6" s="35">
        <f t="shared" si="12"/>
        <v>28.59</v>
      </c>
      <c r="DS6" s="34" t="str">
        <f>IF(DS7="","",IF(DS7="-","【-】","【"&amp;SUBSTITUTE(TEXT(DS7,"#,##0.00"),"-","△")&amp;"】"))</f>
        <v>【24.65】</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【0.00】</v>
      </c>
      <c r="EE6" s="35" t="str">
        <f>IF(EE7="",NA(),EE7)</f>
        <v>-</v>
      </c>
      <c r="EF6" s="34">
        <f t="shared" ref="EF6:EN6" si="14">IF(EF7="",NA(),EF7)</f>
        <v>0</v>
      </c>
      <c r="EG6" s="34">
        <f t="shared" si="14"/>
        <v>0</v>
      </c>
      <c r="EH6" s="34">
        <f t="shared" si="14"/>
        <v>0</v>
      </c>
      <c r="EI6" s="34">
        <f t="shared" si="14"/>
        <v>0</v>
      </c>
      <c r="EJ6" s="35" t="str">
        <f t="shared" si="14"/>
        <v>-</v>
      </c>
      <c r="EK6" s="35">
        <f t="shared" si="14"/>
        <v>7.0000000000000007E-2</v>
      </c>
      <c r="EL6" s="35">
        <f t="shared" si="14"/>
        <v>0.08</v>
      </c>
      <c r="EM6" s="35">
        <f t="shared" si="14"/>
        <v>0.04</v>
      </c>
      <c r="EN6" s="35">
        <f t="shared" si="14"/>
        <v>0.15</v>
      </c>
      <c r="EO6" s="34" t="str">
        <f>IF(EO7="","",IF(EO7="-","【-】","【"&amp;SUBSTITUTE(TEXT(EO7,"#,##0.00"),"-","△")&amp;"】"))</f>
        <v>【0.10】</v>
      </c>
    </row>
    <row r="7" spans="1:148" s="36" customFormat="1" x14ac:dyDescent="0.15">
      <c r="A7" s="28"/>
      <c r="B7" s="37">
        <v>2017</v>
      </c>
      <c r="C7" s="37">
        <v>123226</v>
      </c>
      <c r="D7" s="37">
        <v>46</v>
      </c>
      <c r="E7" s="37">
        <v>17</v>
      </c>
      <c r="F7" s="37">
        <v>4</v>
      </c>
      <c r="G7" s="37">
        <v>0</v>
      </c>
      <c r="H7" s="37" t="s">
        <v>108</v>
      </c>
      <c r="I7" s="37" t="s">
        <v>109</v>
      </c>
      <c r="J7" s="37" t="s">
        <v>110</v>
      </c>
      <c r="K7" s="37" t="s">
        <v>111</v>
      </c>
      <c r="L7" s="37" t="s">
        <v>112</v>
      </c>
      <c r="M7" s="37" t="s">
        <v>113</v>
      </c>
      <c r="N7" s="38" t="s">
        <v>114</v>
      </c>
      <c r="O7" s="38">
        <v>89.17</v>
      </c>
      <c r="P7" s="38">
        <v>4.26</v>
      </c>
      <c r="Q7" s="38">
        <v>86.66</v>
      </c>
      <c r="R7" s="38">
        <v>2163</v>
      </c>
      <c r="S7" s="38">
        <v>20954</v>
      </c>
      <c r="T7" s="38">
        <v>19.010000000000002</v>
      </c>
      <c r="U7" s="38">
        <v>1102.26</v>
      </c>
      <c r="V7" s="38">
        <v>890</v>
      </c>
      <c r="W7" s="38">
        <v>0.96</v>
      </c>
      <c r="X7" s="38">
        <v>927.08</v>
      </c>
      <c r="Y7" s="38" t="s">
        <v>114</v>
      </c>
      <c r="Z7" s="38">
        <v>95.69</v>
      </c>
      <c r="AA7" s="38">
        <v>92.39</v>
      </c>
      <c r="AB7" s="38">
        <v>94.67</v>
      </c>
      <c r="AC7" s="38">
        <v>87.31</v>
      </c>
      <c r="AD7" s="38" t="s">
        <v>114</v>
      </c>
      <c r="AE7" s="38">
        <v>93.62</v>
      </c>
      <c r="AF7" s="38">
        <v>99.07</v>
      </c>
      <c r="AG7" s="38">
        <v>101.17</v>
      </c>
      <c r="AH7" s="38">
        <v>103.61</v>
      </c>
      <c r="AI7" s="38">
        <v>102.38</v>
      </c>
      <c r="AJ7" s="38" t="s">
        <v>114</v>
      </c>
      <c r="AK7" s="38">
        <v>6.77</v>
      </c>
      <c r="AL7" s="38">
        <v>9.44</v>
      </c>
      <c r="AM7" s="38">
        <v>6.42</v>
      </c>
      <c r="AN7" s="38">
        <v>52.05</v>
      </c>
      <c r="AO7" s="38" t="s">
        <v>114</v>
      </c>
      <c r="AP7" s="38">
        <v>50.43</v>
      </c>
      <c r="AQ7" s="38">
        <v>64.760000000000005</v>
      </c>
      <c r="AR7" s="38">
        <v>68.930000000000007</v>
      </c>
      <c r="AS7" s="38">
        <v>80.63</v>
      </c>
      <c r="AT7" s="38">
        <v>102.97</v>
      </c>
      <c r="AU7" s="38" t="s">
        <v>114</v>
      </c>
      <c r="AV7" s="38">
        <v>274.18</v>
      </c>
      <c r="AW7" s="38">
        <v>370.16</v>
      </c>
      <c r="AX7" s="38">
        <v>388.02</v>
      </c>
      <c r="AY7" s="38">
        <v>227.86</v>
      </c>
      <c r="AZ7" s="38" t="s">
        <v>114</v>
      </c>
      <c r="BA7" s="38">
        <v>34.29</v>
      </c>
      <c r="BB7" s="38">
        <v>88.18</v>
      </c>
      <c r="BC7" s="38">
        <v>70.42</v>
      </c>
      <c r="BD7" s="38">
        <v>70.92</v>
      </c>
      <c r="BE7" s="38">
        <v>54.73</v>
      </c>
      <c r="BF7" s="38" t="s">
        <v>114</v>
      </c>
      <c r="BG7" s="38">
        <v>167.93</v>
      </c>
      <c r="BH7" s="38">
        <v>171.83</v>
      </c>
      <c r="BI7" s="38">
        <v>160.94999999999999</v>
      </c>
      <c r="BJ7" s="38">
        <v>163.66</v>
      </c>
      <c r="BK7" s="38" t="s">
        <v>114</v>
      </c>
      <c r="BL7" s="38">
        <v>1504.21</v>
      </c>
      <c r="BM7" s="38">
        <v>1390.86</v>
      </c>
      <c r="BN7" s="38">
        <v>1467.94</v>
      </c>
      <c r="BO7" s="38">
        <v>1144.94</v>
      </c>
      <c r="BP7" s="38">
        <v>1225.44</v>
      </c>
      <c r="BQ7" s="38" t="s">
        <v>114</v>
      </c>
      <c r="BR7" s="38">
        <v>76.760000000000005</v>
      </c>
      <c r="BS7" s="38">
        <v>133.41</v>
      </c>
      <c r="BT7" s="38">
        <v>129.34</v>
      </c>
      <c r="BU7" s="38">
        <v>107.71</v>
      </c>
      <c r="BV7" s="38" t="s">
        <v>114</v>
      </c>
      <c r="BW7" s="38">
        <v>67.41</v>
      </c>
      <c r="BX7" s="38">
        <v>76.849999999999994</v>
      </c>
      <c r="BY7" s="38">
        <v>83.3</v>
      </c>
      <c r="BZ7" s="38">
        <v>88.16</v>
      </c>
      <c r="CA7" s="38">
        <v>75.58</v>
      </c>
      <c r="CB7" s="38" t="s">
        <v>114</v>
      </c>
      <c r="CC7" s="38">
        <v>293.70999999999998</v>
      </c>
      <c r="CD7" s="38">
        <v>165.81</v>
      </c>
      <c r="CE7" s="38">
        <v>166.54</v>
      </c>
      <c r="CF7" s="38">
        <v>199.08</v>
      </c>
      <c r="CG7" s="38" t="s">
        <v>114</v>
      </c>
      <c r="CH7" s="38">
        <v>216.49</v>
      </c>
      <c r="CI7" s="38">
        <v>198.4</v>
      </c>
      <c r="CJ7" s="38">
        <v>184.56</v>
      </c>
      <c r="CK7" s="38">
        <v>173.89</v>
      </c>
      <c r="CL7" s="38">
        <v>215.23</v>
      </c>
      <c r="CM7" s="38" t="s">
        <v>114</v>
      </c>
      <c r="CN7" s="38" t="s">
        <v>114</v>
      </c>
      <c r="CO7" s="38" t="s">
        <v>114</v>
      </c>
      <c r="CP7" s="38" t="s">
        <v>114</v>
      </c>
      <c r="CQ7" s="38" t="s">
        <v>114</v>
      </c>
      <c r="CR7" s="38" t="s">
        <v>114</v>
      </c>
      <c r="CS7" s="38">
        <v>38.409999999999997</v>
      </c>
      <c r="CT7" s="38">
        <v>39.25</v>
      </c>
      <c r="CU7" s="38">
        <v>43.18</v>
      </c>
      <c r="CV7" s="38">
        <v>42.38</v>
      </c>
      <c r="CW7" s="38">
        <v>42.66</v>
      </c>
      <c r="CX7" s="38" t="s">
        <v>114</v>
      </c>
      <c r="CY7" s="38">
        <v>91.99</v>
      </c>
      <c r="CZ7" s="38">
        <v>90.48</v>
      </c>
      <c r="DA7" s="38">
        <v>90.52</v>
      </c>
      <c r="DB7" s="38">
        <v>97.19</v>
      </c>
      <c r="DC7" s="38" t="s">
        <v>114</v>
      </c>
      <c r="DD7" s="38">
        <v>86.28</v>
      </c>
      <c r="DE7" s="38">
        <v>86.43</v>
      </c>
      <c r="DF7" s="38">
        <v>86.43</v>
      </c>
      <c r="DG7" s="38">
        <v>87.01</v>
      </c>
      <c r="DH7" s="38">
        <v>82.67</v>
      </c>
      <c r="DI7" s="38" t="s">
        <v>114</v>
      </c>
      <c r="DJ7" s="38">
        <v>3.96</v>
      </c>
      <c r="DK7" s="38">
        <v>7.32</v>
      </c>
      <c r="DL7" s="38">
        <v>10.87</v>
      </c>
      <c r="DM7" s="38">
        <v>16.82</v>
      </c>
      <c r="DN7" s="38" t="s">
        <v>114</v>
      </c>
      <c r="DO7" s="38">
        <v>23.33</v>
      </c>
      <c r="DP7" s="38">
        <v>25.07</v>
      </c>
      <c r="DQ7" s="38">
        <v>28.48</v>
      </c>
      <c r="DR7" s="38">
        <v>28.59</v>
      </c>
      <c r="DS7" s="38">
        <v>24.65</v>
      </c>
      <c r="DT7" s="38" t="s">
        <v>114</v>
      </c>
      <c r="DU7" s="38">
        <v>0</v>
      </c>
      <c r="DV7" s="38">
        <v>0</v>
      </c>
      <c r="DW7" s="38">
        <v>0</v>
      </c>
      <c r="DX7" s="38">
        <v>0</v>
      </c>
      <c r="DY7" s="38" t="s">
        <v>114</v>
      </c>
      <c r="DZ7" s="38">
        <v>0</v>
      </c>
      <c r="EA7" s="38">
        <v>0</v>
      </c>
      <c r="EB7" s="38">
        <v>0</v>
      </c>
      <c r="EC7" s="38">
        <v>0</v>
      </c>
      <c r="ED7" s="38">
        <v>0</v>
      </c>
      <c r="EE7" s="38" t="s">
        <v>114</v>
      </c>
      <c r="EF7" s="38">
        <v>0</v>
      </c>
      <c r="EG7" s="38">
        <v>0</v>
      </c>
      <c r="EH7" s="38">
        <v>0</v>
      </c>
      <c r="EI7" s="38">
        <v>0</v>
      </c>
      <c r="EJ7" s="38" t="s">
        <v>114</v>
      </c>
      <c r="EK7" s="38">
        <v>7.0000000000000007E-2</v>
      </c>
      <c r="EL7" s="38">
        <v>0.08</v>
      </c>
      <c r="EM7" s="38">
        <v>0.04</v>
      </c>
      <c r="EN7" s="38">
        <v>0.15</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2019-01-22T06:06:21Z</cp:lastPrinted>
  <dcterms:created xsi:type="dcterms:W3CDTF">2018-12-03T08:52:38Z</dcterms:created>
  <dcterms:modified xsi:type="dcterms:W3CDTF">2019-02-21T03:18:39Z</dcterms:modified>
</cp:coreProperties>
</file>