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80_特定地域排水処理施設_睦沢町+長柄町）\"/>
    </mc:Choice>
  </mc:AlternateContent>
  <workbookProtection workbookAlgorithmName="SHA-512" workbookHashValue="Sv3Zx+5+lx5HBDN23EHZVj5qucq/z2EcVAmTvhXt0r8lQQ3e2kNbHhqpae0ol1x81tOPnCmbGDsSGBXkQW44nQ==" workbookSaltValue="EXJusY4XtXNSGomDlNpLhQ==" workbookSpinCount="100000" lockStructure="1"/>
  <bookViews>
    <workbookView xWindow="0" yWindow="0" windowWidth="20490" windowHeight="75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BB8" i="4"/>
  <c r="AL8" i="4"/>
  <c r="P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<sst xmlns="http://schemas.openxmlformats.org/spreadsheetml/2006/main" count="251" uniqueCount="126">
  <si>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</si>
  <si>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</si>
  <si>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</si>
  <si>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</si>
  <si>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</si>
  <si>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</si>
  <si>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</si>
  <si>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</si>
  <si>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</si>
  <si>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</si>
  <si>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</si>
  <si>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</si>
  <si>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</si>
  <si>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</si>
  <si>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</si>
  <si>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</si>
  <si>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</si>
  <si>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</si>
  <si>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</si>
  <si>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</si>
  <si>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</si>
  <si>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</si>
  <si>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</si>
  <si>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</si>
  <si>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</si>
  <si>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</si>
  <si>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</si>
  <si>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</si>
  <si>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</si>
  <si>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</si>
  <si>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</si>
  <si>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</si>
  <si>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</si>
  <si>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</si>
  <si>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</si>
  <si>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</si>
  <si>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</si>
  <si>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</si>
  <si>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</si>
  <si>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</si>
  <si>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</si>
  <si>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</si>
  <si>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</si>
  <si>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</si>
  <si>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</si>
  <si>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</si>
  <si>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</si>
  <si>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</si>
  <si>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</si>
  <si>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</si>
  <si>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</si>
  <si>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</si>
  <si>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</si>
  <si>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</si>
  <si>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</si>
  <si>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</si>
  <si>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</si>
  <si>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</si>
  <si>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</si>
  <si>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</si>
  <si>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</si>
  <si>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</si>
  <si>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</si>
  <si>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</si>
  <si>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</si>
  <si>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</si>
  <si>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</si>
  <si>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</si>
  <si>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</si>
  <si>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</si>
  <si>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</si>
  <si>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</si>
  <si>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</si>
  <si>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</si>
  <si>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</si>
  <si>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</si>
  <si>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</si>
  <si>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</si>
  <si>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</si>
  <si>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</si>
  <si>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</si>
  <si>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</si>
  <si>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</si>
  <si>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</si>
  <si>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</si>
  <si>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</si>
  <si>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</si>
  <si>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</si>
  <si>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</si>
  <si>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</si>
  <si>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</si>
  <si>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</si>
  <si>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</si>
  <si>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</si>
  <si>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</si>
  <si>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</si>
  <si>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</si>
  <si>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</si>
  <si>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</si>
  <si>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</si>
  <si>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</si>
  <si>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</si>
  <si>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</si>
  <si>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</si>
  <si>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</si>
  <si>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</si>
  <si>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</si>
  <si>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</si>
  <si>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</si>
  <si>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</si>
  <si>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長柄町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</si>
  <si>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</si>
  <si>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</si>
  <si>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</si>
  <si>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</si>
  <si>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</si>
  <si>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</si>
  <si>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</si>
  <si>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</si>
  <si>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</si>
  <si>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</si>
  <si>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</si>
  <si>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</si>
  <si>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①収益的収支比率について、比率が100%未満であり、かつ年々減少傾向にある。
⑤経費回収率について100%未満であるが、大幅に改善し平均以上の数字を維持している。修繕費の減少と委託料の減少によるものと考える。
⑥汚水処理原価については、修繕費、委託料が減少したことによる汚水処理費の減少と有収水量が増えたことにより減少した。
⑦施設利用率については、横ばいではあるが若干減少した。人口減少による晴天時一日平均処理水量の減少によるものと考える。
⑧水洗化率について平均以上の数値を維持しており、経年比較による増減はない。</t>
    <rPh sb="1" eb="4">
      <t>シュウエキテキ</t>
    </rPh>
    <rPh sb="4" eb="6">
      <t>シュウシ</t>
    </rPh>
    <rPh sb="6" eb="8">
      <t>ヒリツ</t>
    </rPh>
    <rPh sb="13" eb="15">
      <t>ヒリツ</t>
    </rPh>
    <rPh sb="20" eb="22">
      <t>ミマン</t>
    </rPh>
    <rPh sb="28" eb="30">
      <t>ネンネン</t>
    </rPh>
    <rPh sb="30" eb="32">
      <t>ゲンショウ</t>
    </rPh>
    <rPh sb="32" eb="34">
      <t>ケイコウ</t>
    </rPh>
    <rPh sb="40" eb="42">
      <t>ケイヒ</t>
    </rPh>
    <rPh sb="42" eb="44">
      <t>カイシュウ</t>
    </rPh>
    <rPh sb="44" eb="45">
      <t>リツ</t>
    </rPh>
    <rPh sb="60" eb="62">
      <t>オオハバ</t>
    </rPh>
    <rPh sb="63" eb="65">
      <t>カイゼン</t>
    </rPh>
    <rPh sb="66" eb="68">
      <t>ヘイキン</t>
    </rPh>
    <rPh sb="68" eb="70">
      <t>イジョウ</t>
    </rPh>
    <rPh sb="71" eb="73">
      <t>スウジ</t>
    </rPh>
    <rPh sb="74" eb="76">
      <t>イジ</t>
    </rPh>
    <rPh sb="81" eb="84">
      <t>シュウゼンヒ</t>
    </rPh>
    <rPh sb="85" eb="87">
      <t>ゲンショウ</t>
    </rPh>
    <rPh sb="88" eb="91">
      <t>イタクリョウ</t>
    </rPh>
    <rPh sb="92" eb="94">
      <t>ゲンショウ</t>
    </rPh>
    <rPh sb="100" eb="101">
      <t>カンガ</t>
    </rPh>
    <rPh sb="106" eb="108">
      <t>オスイ</t>
    </rPh>
    <rPh sb="108" eb="110">
      <t>ショリ</t>
    </rPh>
    <rPh sb="110" eb="112">
      <t>ゲンカ</t>
    </rPh>
    <rPh sb="118" eb="121">
      <t>シュウゼンヒ</t>
    </rPh>
    <rPh sb="122" eb="125">
      <t>イタクリョウ</t>
    </rPh>
    <rPh sb="126" eb="128">
      <t>ゲンショウ</t>
    </rPh>
    <rPh sb="135" eb="137">
      <t>オスイ</t>
    </rPh>
    <rPh sb="137" eb="139">
      <t>ショリ</t>
    </rPh>
    <rPh sb="139" eb="140">
      <t>ヒ</t>
    </rPh>
    <rPh sb="141" eb="143">
      <t>ゲンショウ</t>
    </rPh>
    <rPh sb="144" eb="146">
      <t>ユウシュウ</t>
    </rPh>
    <rPh sb="146" eb="148">
      <t>スイリョウ</t>
    </rPh>
    <rPh sb="149" eb="150">
      <t>フ</t>
    </rPh>
    <rPh sb="157" eb="159">
      <t>ゲンショウ</t>
    </rPh>
    <rPh sb="164" eb="166">
      <t>シセツ</t>
    </rPh>
    <rPh sb="166" eb="169">
      <t>リヨウリツ</t>
    </rPh>
    <rPh sb="175" eb="176">
      <t>ヨコ</t>
    </rPh>
    <rPh sb="183" eb="185">
      <t>ジャッカン</t>
    </rPh>
    <rPh sb="185" eb="187">
      <t>ゲンショウ</t>
    </rPh>
    <rPh sb="190" eb="192">
      <t>ジンコウ</t>
    </rPh>
    <rPh sb="192" eb="194">
      <t>ゲンショウ</t>
    </rPh>
    <rPh sb="197" eb="199">
      <t>セイテン</t>
    </rPh>
    <rPh sb="199" eb="200">
      <t>ジ</t>
    </rPh>
    <rPh sb="200" eb="202">
      <t>イチニチ</t>
    </rPh>
    <rPh sb="202" eb="204">
      <t>ヘイキン</t>
    </rPh>
    <rPh sb="204" eb="206">
      <t>ショリ</t>
    </rPh>
    <rPh sb="206" eb="208">
      <t>スイリョウ</t>
    </rPh>
    <rPh sb="209" eb="211">
      <t>ゲンショウ</t>
    </rPh>
    <rPh sb="217" eb="218">
      <t>カンガ</t>
    </rPh>
    <rPh sb="223" eb="226">
      <t>スイセンカ</t>
    </rPh>
    <rPh sb="226" eb="227">
      <t>リツ</t>
    </rPh>
    <rPh sb="231" eb="233">
      <t>ヘイキン</t>
    </rPh>
    <rPh sb="233" eb="235">
      <t>イジョウ</t>
    </rPh>
    <rPh sb="236" eb="238">
      <t>スウチ</t>
    </rPh>
    <rPh sb="239" eb="241">
      <t>イジ</t>
    </rPh>
    <rPh sb="246" eb="248">
      <t>ケイネン</t>
    </rPh>
    <rPh sb="248" eb="250">
      <t>ヒカク</t>
    </rPh>
    <rPh sb="253" eb="255">
      <t>ゾウゲン</t>
    </rPh>
    <phoneticPr fontId="4"/>
  </si>
  <si>
    <t>管渠について、維持管理は個人負担であり、町では把握していない。　　　　　　　　　　　　　　　　　　　　　浄化槽本体について、平成16年度の事業開始から現在14年目であり耐用年数を超えるものは無い。　　　　経年劣化等による破損が見られるものについては、その都度修繕を実施しているが、老朽化に対して具体的な対応計画は作成していない。　　　　　　　　　　　　　　　　　　　　今後必要に応じて作成を検討する。</t>
    <rPh sb="0" eb="1">
      <t>カン</t>
    </rPh>
    <rPh sb="1" eb="2">
      <t>キョ</t>
    </rPh>
    <rPh sb="7" eb="9">
      <t>イジ</t>
    </rPh>
    <rPh sb="9" eb="11">
      <t>カンリ</t>
    </rPh>
    <rPh sb="12" eb="14">
      <t>コジン</t>
    </rPh>
    <rPh sb="14" eb="16">
      <t>フタン</t>
    </rPh>
    <rPh sb="20" eb="21">
      <t>マチ</t>
    </rPh>
    <rPh sb="23" eb="25">
      <t>ハアク</t>
    </rPh>
    <rPh sb="52" eb="55">
      <t>ジョウカソウ</t>
    </rPh>
    <rPh sb="55" eb="57">
      <t>ホンタイ</t>
    </rPh>
    <rPh sb="62" eb="64">
      <t>ヘイセイ</t>
    </rPh>
    <rPh sb="66" eb="68">
      <t>ネンド</t>
    </rPh>
    <rPh sb="69" eb="71">
      <t>ジギョウ</t>
    </rPh>
    <rPh sb="71" eb="73">
      <t>カイシ</t>
    </rPh>
    <rPh sb="75" eb="77">
      <t>ゲンザイ</t>
    </rPh>
    <rPh sb="79" eb="81">
      <t>ネンメ</t>
    </rPh>
    <rPh sb="84" eb="86">
      <t>タイヨウ</t>
    </rPh>
    <rPh sb="86" eb="88">
      <t>ネンスウ</t>
    </rPh>
    <rPh sb="89" eb="90">
      <t>コ</t>
    </rPh>
    <rPh sb="95" eb="96">
      <t>ナ</t>
    </rPh>
    <rPh sb="102" eb="104">
      <t>ケイネン</t>
    </rPh>
    <rPh sb="104" eb="106">
      <t>レッカ</t>
    </rPh>
    <rPh sb="106" eb="107">
      <t>トウ</t>
    </rPh>
    <rPh sb="110" eb="112">
      <t>ハソン</t>
    </rPh>
    <rPh sb="113" eb="114">
      <t>ミ</t>
    </rPh>
    <rPh sb="127" eb="129">
      <t>ツド</t>
    </rPh>
    <rPh sb="129" eb="131">
      <t>シュウゼン</t>
    </rPh>
    <rPh sb="132" eb="134">
      <t>ジッシ</t>
    </rPh>
    <rPh sb="140" eb="143">
      <t>ロウキュウカ</t>
    </rPh>
    <rPh sb="144" eb="145">
      <t>タイ</t>
    </rPh>
    <rPh sb="147" eb="150">
      <t>グタイテキ</t>
    </rPh>
    <rPh sb="151" eb="153">
      <t>タイオウ</t>
    </rPh>
    <rPh sb="153" eb="155">
      <t>ケイカク</t>
    </rPh>
    <rPh sb="156" eb="158">
      <t>サクセイ</t>
    </rPh>
    <rPh sb="184" eb="186">
      <t>コンゴ</t>
    </rPh>
    <rPh sb="186" eb="188">
      <t>ヒツヨウ</t>
    </rPh>
    <rPh sb="189" eb="190">
      <t>オウ</t>
    </rPh>
    <rPh sb="192" eb="194">
      <t>サクセイ</t>
    </rPh>
    <rPh sb="195" eb="197">
      <t>ケントウ</t>
    </rPh>
    <phoneticPr fontId="4"/>
  </si>
  <si>
    <t>全体的に人口減少は今後も見込まれるが、新規設置基数による使用人数の増と、使用水量の微増は望まれる。また、経年劣化による修繕費の増加も見込まれる。　　　　　　　　　　　　　　　　　　　　使用料金の改定等を実施し、経営改善を図っていく必要がある。</t>
    <rPh sb="0" eb="3">
      <t>ゼンタイテキ</t>
    </rPh>
    <rPh sb="4" eb="6">
      <t>ジンコウ</t>
    </rPh>
    <rPh sb="6" eb="8">
      <t>ゲンショウ</t>
    </rPh>
    <rPh sb="9" eb="11">
      <t>コンゴ</t>
    </rPh>
    <rPh sb="12" eb="14">
      <t>ミコ</t>
    </rPh>
    <rPh sb="19" eb="21">
      <t>シンキ</t>
    </rPh>
    <rPh sb="21" eb="23">
      <t>セッチ</t>
    </rPh>
    <rPh sb="23" eb="25">
      <t>キスウ</t>
    </rPh>
    <rPh sb="28" eb="30">
      <t>シヨウ</t>
    </rPh>
    <rPh sb="30" eb="32">
      <t>ニンズウ</t>
    </rPh>
    <rPh sb="33" eb="34">
      <t>ゾウ</t>
    </rPh>
    <rPh sb="36" eb="38">
      <t>シヨウ</t>
    </rPh>
    <rPh sb="38" eb="40">
      <t>スイリョウ</t>
    </rPh>
    <rPh sb="41" eb="43">
      <t>ビゾウ</t>
    </rPh>
    <rPh sb="44" eb="45">
      <t>ノゾ</t>
    </rPh>
    <rPh sb="52" eb="54">
      <t>ケイネン</t>
    </rPh>
    <rPh sb="54" eb="56">
      <t>レッカ</t>
    </rPh>
    <rPh sb="59" eb="62">
      <t>シュウゼンヒ</t>
    </rPh>
    <rPh sb="63" eb="65">
      <t>ゾウカ</t>
    </rPh>
    <rPh sb="66" eb="68">
      <t>ミコ</t>
    </rPh>
    <rPh sb="92" eb="94">
      <t>シヨウ</t>
    </rPh>
    <rPh sb="94" eb="96">
      <t>リョウキン</t>
    </rPh>
    <rPh sb="97" eb="99">
      <t>カイテイ</t>
    </rPh>
    <rPh sb="99" eb="100">
      <t>トウ</t>
    </rPh>
    <rPh sb="101" eb="103">
      <t>ジッシ</t>
    </rPh>
    <rPh sb="105" eb="107">
      <t>ケイエイ</t>
    </rPh>
    <rPh sb="107" eb="109">
      <t>カイゼン</t>
    </rPh>
    <rPh sb="110" eb="111">
      <t>ハカ</t>
    </rPh>
    <rPh sb="115" eb="1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</si>
</sst>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59-4532-BB59-26543E5CA794}"/>
            </c:ext>
          </c:extLst>
        </c:ser>
        <c:dLbls>
          <c:showLegendKey val="0"/>
          <c:showVal val="0"/>
          <c:showCatName val="0"/>
          <c:showSerName val="0"/>
          <c:showPercent val="0"/>
          <c:showBubbleSize val="0"/>
        </c:dLbls>
        <c:gapWidth val="150"/>
        <c:axId val="284564512"/>
        <c:axId val="28456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759-4532-BB59-26543E5CA794}"/>
            </c:ext>
          </c:extLst>
        </c:ser>
        <c:dLbls>
          <c:showLegendKey val="0"/>
          <c:showVal val="0"/>
          <c:showCatName val="0"/>
          <c:showSerName val="0"/>
          <c:showPercent val="0"/>
          <c:showBubbleSize val="0"/>
        </c:dLbls>
        <c:marker val="1"/>
        <c:smooth val="0"/>
        <c:axId val="284564512"/>
        <c:axId val="284564896"/>
      </c:lineChart>
      <c:dateAx>
        <c:axId val="284564512"/>
        <c:scaling>
          <c:orientation val="minMax"/>
        </c:scaling>
        <c:delete val="1"/>
        <c:axPos val="b"/>
        <c:numFmt formatCode="ge" sourceLinked="1"/>
        <c:majorTickMark val="none"/>
        <c:minorTickMark val="none"/>
        <c:tickLblPos val="none"/>
        <c:crossAx val="284564896"/>
        <c:crosses val="autoZero"/>
        <c:auto val="1"/>
        <c:lblOffset val="100"/>
        <c:baseTimeUnit val="years"/>
      </c:dateAx>
      <c:valAx>
        <c:axId val="28456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5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52.31</c:v>
                </c:pt>
                <c:pt idx="1">
                  <c:v>51.93</c:v>
                </c:pt>
                <c:pt idx="2">
                  <c:v>50.99</c:v>
                </c:pt>
                <c:pt idx="3">
                  <c:v>50.16</c:v>
                </c:pt>
                <c:pt idx="4">
                  <c:v>49.53</c:v>
                </c:pt>
              </c:numCache>
            </c:numRef>
          </c:val>
          <c:extLst>
            <c:ext xmlns:c16="http://schemas.microsoft.com/office/drawing/2014/chart" uri="{C3380CC4-5D6E-409C-BE32-E72D297353CC}">
              <c16:uniqueId val="{00000000-885A-4355-9083-2E418FB40ABA}"/>
            </c:ext>
          </c:extLst>
        </c:ser>
        <c:dLbls>
          <c:showLegendKey val="0"/>
          <c:showVal val="0"/>
          <c:showCatName val="0"/>
          <c:showSerName val="0"/>
          <c:showPercent val="0"/>
          <c:showBubbleSize val="0"/>
        </c:dLbls>
        <c:gapWidth val="150"/>
        <c:axId val="285720496"/>
        <c:axId val="28572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885A-4355-9083-2E418FB40ABA}"/>
            </c:ext>
          </c:extLst>
        </c:ser>
        <c:dLbls>
          <c:showLegendKey val="0"/>
          <c:showVal val="0"/>
          <c:showCatName val="0"/>
          <c:showSerName val="0"/>
          <c:showPercent val="0"/>
          <c:showBubbleSize val="0"/>
        </c:dLbls>
        <c:marker val="1"/>
        <c:smooth val="0"/>
        <c:axId val="285720496"/>
        <c:axId val="285720888"/>
      </c:lineChart>
      <c:dateAx>
        <c:axId val="285720496"/>
        <c:scaling>
          <c:orientation val="minMax"/>
        </c:scaling>
        <c:delete val="1"/>
        <c:axPos val="b"/>
        <c:numFmt formatCode="ge" sourceLinked="1"/>
        <c:majorTickMark val="none"/>
        <c:minorTickMark val="none"/>
        <c:tickLblPos val="none"/>
        <c:crossAx val="285720888"/>
        <c:crosses val="autoZero"/>
        <c:auto val="1"/>
        <c:lblOffset val="100"/>
        <c:baseTimeUnit val="years"/>
      </c:dateAx>
      <c:valAx>
        <c:axId val="28572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72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2D3-4E55-A44B-3B0E046CA765}"/>
            </c:ext>
          </c:extLst>
        </c:ser>
        <c:dLbls>
          <c:showLegendKey val="0"/>
          <c:showVal val="0"/>
          <c:showCatName val="0"/>
          <c:showSerName val="0"/>
          <c:showPercent val="0"/>
          <c:showBubbleSize val="0"/>
        </c:dLbls>
        <c:gapWidth val="150"/>
        <c:axId val="285644880"/>
        <c:axId val="28572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02D3-4E55-A44B-3B0E046CA765}"/>
            </c:ext>
          </c:extLst>
        </c:ser>
        <c:dLbls>
          <c:showLegendKey val="0"/>
          <c:showVal val="0"/>
          <c:showCatName val="0"/>
          <c:showSerName val="0"/>
          <c:showPercent val="0"/>
          <c:showBubbleSize val="0"/>
        </c:dLbls>
        <c:marker val="1"/>
        <c:smooth val="0"/>
        <c:axId val="285644880"/>
        <c:axId val="285722064"/>
      </c:lineChart>
      <c:dateAx>
        <c:axId val="285644880"/>
        <c:scaling>
          <c:orientation val="minMax"/>
        </c:scaling>
        <c:delete val="1"/>
        <c:axPos val="b"/>
        <c:numFmt formatCode="ge" sourceLinked="1"/>
        <c:majorTickMark val="none"/>
        <c:minorTickMark val="none"/>
        <c:tickLblPos val="none"/>
        <c:crossAx val="285722064"/>
        <c:crosses val="autoZero"/>
        <c:auto val="1"/>
        <c:lblOffset val="100"/>
        <c:baseTimeUnit val="years"/>
      </c:dateAx>
      <c:valAx>
        <c:axId val="28572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64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78.95</c:v>
                </c:pt>
                <c:pt idx="1">
                  <c:v>77.58</c:v>
                </c:pt>
                <c:pt idx="2">
                  <c:v>76.84</c:v>
                </c:pt>
                <c:pt idx="3">
                  <c:v>75.900000000000006</c:v>
                </c:pt>
                <c:pt idx="4">
                  <c:v>74.400000000000006</c:v>
                </c:pt>
              </c:numCache>
            </c:numRef>
          </c:val>
          <c:extLst>
            <c:ext xmlns:c16="http://schemas.microsoft.com/office/drawing/2014/chart" uri="{C3380CC4-5D6E-409C-BE32-E72D297353CC}">
              <c16:uniqueId val="{00000000-AED2-4A12-8F26-3D47F23BB0F4}"/>
            </c:ext>
          </c:extLst>
        </c:ser>
        <c:dLbls>
          <c:showLegendKey val="0"/>
          <c:showVal val="0"/>
          <c:showCatName val="0"/>
          <c:showSerName val="0"/>
          <c:showPercent val="0"/>
          <c:showBubbleSize val="0"/>
        </c:dLbls>
        <c:gapWidth val="150"/>
        <c:axId val="138992352"/>
        <c:axId val="13899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D2-4A12-8F26-3D47F23BB0F4}"/>
            </c:ext>
          </c:extLst>
        </c:ser>
        <c:dLbls>
          <c:showLegendKey val="0"/>
          <c:showVal val="0"/>
          <c:showCatName val="0"/>
          <c:showSerName val="0"/>
          <c:showPercent val="0"/>
          <c:showBubbleSize val="0"/>
        </c:dLbls>
        <c:marker val="1"/>
        <c:smooth val="0"/>
        <c:axId val="138992352"/>
        <c:axId val="138995880"/>
      </c:lineChart>
      <c:dateAx>
        <c:axId val="138992352"/>
        <c:scaling>
          <c:orientation val="minMax"/>
        </c:scaling>
        <c:delete val="1"/>
        <c:axPos val="b"/>
        <c:numFmt formatCode="ge" sourceLinked="1"/>
        <c:majorTickMark val="none"/>
        <c:minorTickMark val="none"/>
        <c:tickLblPos val="none"/>
        <c:crossAx val="138995880"/>
        <c:crosses val="autoZero"/>
        <c:auto val="1"/>
        <c:lblOffset val="100"/>
        <c:baseTimeUnit val="years"/>
      </c:dateAx>
      <c:valAx>
        <c:axId val="13899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C2-4F73-BBA3-92623D79BD17}"/>
            </c:ext>
          </c:extLst>
        </c:ser>
        <c:dLbls>
          <c:showLegendKey val="0"/>
          <c:showVal val="0"/>
          <c:showCatName val="0"/>
          <c:showSerName val="0"/>
          <c:showPercent val="0"/>
          <c:showBubbleSize val="0"/>
        </c:dLbls>
        <c:gapWidth val="150"/>
        <c:axId val="285460272"/>
        <c:axId val="28546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C2-4F73-BBA3-92623D79BD17}"/>
            </c:ext>
          </c:extLst>
        </c:ser>
        <c:dLbls>
          <c:showLegendKey val="0"/>
          <c:showVal val="0"/>
          <c:showCatName val="0"/>
          <c:showSerName val="0"/>
          <c:showPercent val="0"/>
          <c:showBubbleSize val="0"/>
        </c:dLbls>
        <c:marker val="1"/>
        <c:smooth val="0"/>
        <c:axId val="285460272"/>
        <c:axId val="285460664"/>
      </c:lineChart>
      <c:dateAx>
        <c:axId val="285460272"/>
        <c:scaling>
          <c:orientation val="minMax"/>
        </c:scaling>
        <c:delete val="1"/>
        <c:axPos val="b"/>
        <c:numFmt formatCode="ge" sourceLinked="1"/>
        <c:majorTickMark val="none"/>
        <c:minorTickMark val="none"/>
        <c:tickLblPos val="none"/>
        <c:crossAx val="285460664"/>
        <c:crosses val="autoZero"/>
        <c:auto val="1"/>
        <c:lblOffset val="100"/>
        <c:baseTimeUnit val="years"/>
      </c:dateAx>
      <c:valAx>
        <c:axId val="28546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46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CE-40C3-BD53-8ACD66604F28}"/>
            </c:ext>
          </c:extLst>
        </c:ser>
        <c:dLbls>
          <c:showLegendKey val="0"/>
          <c:showVal val="0"/>
          <c:showCatName val="0"/>
          <c:showSerName val="0"/>
          <c:showPercent val="0"/>
          <c:showBubbleSize val="0"/>
        </c:dLbls>
        <c:gapWidth val="150"/>
        <c:axId val="285461840"/>
        <c:axId val="28546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CE-40C3-BD53-8ACD66604F28}"/>
            </c:ext>
          </c:extLst>
        </c:ser>
        <c:dLbls>
          <c:showLegendKey val="0"/>
          <c:showVal val="0"/>
          <c:showCatName val="0"/>
          <c:showSerName val="0"/>
          <c:showPercent val="0"/>
          <c:showBubbleSize val="0"/>
        </c:dLbls>
        <c:marker val="1"/>
        <c:smooth val="0"/>
        <c:axId val="285461840"/>
        <c:axId val="285462232"/>
      </c:lineChart>
      <c:dateAx>
        <c:axId val="285461840"/>
        <c:scaling>
          <c:orientation val="minMax"/>
        </c:scaling>
        <c:delete val="1"/>
        <c:axPos val="b"/>
        <c:numFmt formatCode="ge" sourceLinked="1"/>
        <c:majorTickMark val="none"/>
        <c:minorTickMark val="none"/>
        <c:tickLblPos val="none"/>
        <c:crossAx val="285462232"/>
        <c:crosses val="autoZero"/>
        <c:auto val="1"/>
        <c:lblOffset val="100"/>
        <c:baseTimeUnit val="years"/>
      </c:dateAx>
      <c:valAx>
        <c:axId val="28546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46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39-4462-A376-F495235CBCF2}"/>
            </c:ext>
          </c:extLst>
        </c:ser>
        <c:dLbls>
          <c:showLegendKey val="0"/>
          <c:showVal val="0"/>
          <c:showCatName val="0"/>
          <c:showSerName val="0"/>
          <c:showPercent val="0"/>
          <c:showBubbleSize val="0"/>
        </c:dLbls>
        <c:gapWidth val="150"/>
        <c:axId val="285463408"/>
        <c:axId val="28564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39-4462-A376-F495235CBCF2}"/>
            </c:ext>
          </c:extLst>
        </c:ser>
        <c:dLbls>
          <c:showLegendKey val="0"/>
          <c:showVal val="0"/>
          <c:showCatName val="0"/>
          <c:showSerName val="0"/>
          <c:showPercent val="0"/>
          <c:showBubbleSize val="0"/>
        </c:dLbls>
        <c:marker val="1"/>
        <c:smooth val="0"/>
        <c:axId val="285463408"/>
        <c:axId val="285643704"/>
      </c:lineChart>
      <c:dateAx>
        <c:axId val="285463408"/>
        <c:scaling>
          <c:orientation val="minMax"/>
        </c:scaling>
        <c:delete val="1"/>
        <c:axPos val="b"/>
        <c:numFmt formatCode="ge" sourceLinked="1"/>
        <c:majorTickMark val="none"/>
        <c:minorTickMark val="none"/>
        <c:tickLblPos val="none"/>
        <c:crossAx val="285643704"/>
        <c:crosses val="autoZero"/>
        <c:auto val="1"/>
        <c:lblOffset val="100"/>
        <c:baseTimeUnit val="years"/>
      </c:dateAx>
      <c:valAx>
        <c:axId val="28564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46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2C-46F6-8893-38AD0F5711B0}"/>
            </c:ext>
          </c:extLst>
        </c:ser>
        <c:dLbls>
          <c:showLegendKey val="0"/>
          <c:showVal val="0"/>
          <c:showCatName val="0"/>
          <c:showSerName val="0"/>
          <c:showPercent val="0"/>
          <c:showBubbleSize val="0"/>
        </c:dLbls>
        <c:gapWidth val="150"/>
        <c:axId val="285645272"/>
        <c:axId val="28564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2C-46F6-8893-38AD0F5711B0}"/>
            </c:ext>
          </c:extLst>
        </c:ser>
        <c:dLbls>
          <c:showLegendKey val="0"/>
          <c:showVal val="0"/>
          <c:showCatName val="0"/>
          <c:showSerName val="0"/>
          <c:showPercent val="0"/>
          <c:showBubbleSize val="0"/>
        </c:dLbls>
        <c:marker val="1"/>
        <c:smooth val="0"/>
        <c:axId val="285645272"/>
        <c:axId val="285645664"/>
      </c:lineChart>
      <c:dateAx>
        <c:axId val="285645272"/>
        <c:scaling>
          <c:orientation val="minMax"/>
        </c:scaling>
        <c:delete val="1"/>
        <c:axPos val="b"/>
        <c:numFmt formatCode="ge" sourceLinked="1"/>
        <c:majorTickMark val="none"/>
        <c:minorTickMark val="none"/>
        <c:tickLblPos val="none"/>
        <c:crossAx val="285645664"/>
        <c:crosses val="autoZero"/>
        <c:auto val="1"/>
        <c:lblOffset val="100"/>
        <c:baseTimeUnit val="years"/>
      </c:dateAx>
      <c:valAx>
        <c:axId val="2856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64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274.95999999999998</c:v>
                </c:pt>
                <c:pt idx="1">
                  <c:v>346.53</c:v>
                </c:pt>
                <c:pt idx="2">
                  <c:v>1543.52</c:v>
                </c:pt>
                <c:pt idx="3">
                  <c:v>808.37</c:v>
                </c:pt>
                <c:pt idx="4">
                  <c:v>633.91999999999996</c:v>
                </c:pt>
              </c:numCache>
            </c:numRef>
          </c:val>
          <c:extLst>
            <c:ext xmlns:c16="http://schemas.microsoft.com/office/drawing/2014/chart" uri="{C3380CC4-5D6E-409C-BE32-E72D297353CC}">
              <c16:uniqueId val="{00000000-2DA4-41D6-BA7B-7F5B3202FC51}"/>
            </c:ext>
          </c:extLst>
        </c:ser>
        <c:dLbls>
          <c:showLegendKey val="0"/>
          <c:showVal val="0"/>
          <c:showCatName val="0"/>
          <c:showSerName val="0"/>
          <c:showPercent val="0"/>
          <c:showBubbleSize val="0"/>
        </c:dLbls>
        <c:gapWidth val="150"/>
        <c:axId val="285646840"/>
        <c:axId val="28564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2DA4-41D6-BA7B-7F5B3202FC51}"/>
            </c:ext>
          </c:extLst>
        </c:ser>
        <c:dLbls>
          <c:showLegendKey val="0"/>
          <c:showVal val="0"/>
          <c:showCatName val="0"/>
          <c:showSerName val="0"/>
          <c:showPercent val="0"/>
          <c:showBubbleSize val="0"/>
        </c:dLbls>
        <c:marker val="1"/>
        <c:smooth val="0"/>
        <c:axId val="285646840"/>
        <c:axId val="285647232"/>
      </c:lineChart>
      <c:dateAx>
        <c:axId val="285646840"/>
        <c:scaling>
          <c:orientation val="minMax"/>
        </c:scaling>
        <c:delete val="1"/>
        <c:axPos val="b"/>
        <c:numFmt formatCode="ge" sourceLinked="1"/>
        <c:majorTickMark val="none"/>
        <c:minorTickMark val="none"/>
        <c:tickLblPos val="none"/>
        <c:crossAx val="285647232"/>
        <c:crosses val="autoZero"/>
        <c:auto val="1"/>
        <c:lblOffset val="100"/>
        <c:baseTimeUnit val="years"/>
      </c:dateAx>
      <c:valAx>
        <c:axId val="2856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64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69.03</c:v>
                </c:pt>
                <c:pt idx="1">
                  <c:v>67.41</c:v>
                </c:pt>
                <c:pt idx="2">
                  <c:v>66.73</c:v>
                </c:pt>
                <c:pt idx="3">
                  <c:v>65.459999999999994</c:v>
                </c:pt>
                <c:pt idx="4">
                  <c:v>79.849999999999994</c:v>
                </c:pt>
              </c:numCache>
            </c:numRef>
          </c:val>
          <c:extLst>
            <c:ext xmlns:c16="http://schemas.microsoft.com/office/drawing/2014/chart" uri="{C3380CC4-5D6E-409C-BE32-E72D297353CC}">
              <c16:uniqueId val="{00000000-6C36-4D7A-A029-3DF2590AFF5D}"/>
            </c:ext>
          </c:extLst>
        </c:ser>
        <c:dLbls>
          <c:showLegendKey val="0"/>
          <c:showVal val="0"/>
          <c:showCatName val="0"/>
          <c:showSerName val="0"/>
          <c:showPercent val="0"/>
          <c:showBubbleSize val="0"/>
        </c:dLbls>
        <c:gapWidth val="150"/>
        <c:axId val="285278600"/>
        <c:axId val="28527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6C36-4D7A-A029-3DF2590AFF5D}"/>
            </c:ext>
          </c:extLst>
        </c:ser>
        <c:dLbls>
          <c:showLegendKey val="0"/>
          <c:showVal val="0"/>
          <c:showCatName val="0"/>
          <c:showSerName val="0"/>
          <c:showPercent val="0"/>
          <c:showBubbleSize val="0"/>
        </c:dLbls>
        <c:marker val="1"/>
        <c:smooth val="0"/>
        <c:axId val="285278600"/>
        <c:axId val="285278992"/>
      </c:lineChart>
      <c:dateAx>
        <c:axId val="285278600"/>
        <c:scaling>
          <c:orientation val="minMax"/>
        </c:scaling>
        <c:delete val="1"/>
        <c:axPos val="b"/>
        <c:numFmt formatCode="ge" sourceLinked="1"/>
        <c:majorTickMark val="none"/>
        <c:minorTickMark val="none"/>
        <c:tickLblPos val="none"/>
        <c:crossAx val="285278992"/>
        <c:crosses val="autoZero"/>
        <c:auto val="1"/>
        <c:lblOffset val="100"/>
        <c:baseTimeUnit val="years"/>
      </c:dateAx>
      <c:valAx>
        <c:axId val="28527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27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221.46</c:v>
                </c:pt>
                <c:pt idx="1">
                  <c:v>235.02</c:v>
                </c:pt>
                <c:pt idx="2">
                  <c:v>238.89</c:v>
                </c:pt>
                <c:pt idx="3">
                  <c:v>240.53</c:v>
                </c:pt>
                <c:pt idx="4">
                  <c:v>196.34</c:v>
                </c:pt>
              </c:numCache>
            </c:numRef>
          </c:val>
          <c:extLst>
            <c:ext xmlns:c16="http://schemas.microsoft.com/office/drawing/2014/chart" uri="{C3380CC4-5D6E-409C-BE32-E72D297353CC}">
              <c16:uniqueId val="{00000000-8C30-4D9D-8FB7-5D2FFAE78EC4}"/>
            </c:ext>
          </c:extLst>
        </c:ser>
        <c:dLbls>
          <c:showLegendKey val="0"/>
          <c:showVal val="0"/>
          <c:showCatName val="0"/>
          <c:showSerName val="0"/>
          <c:showPercent val="0"/>
          <c:showBubbleSize val="0"/>
        </c:dLbls>
        <c:gapWidth val="150"/>
        <c:axId val="285280168"/>
        <c:axId val="28528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8C30-4D9D-8FB7-5D2FFAE78EC4}"/>
            </c:ext>
          </c:extLst>
        </c:ser>
        <c:dLbls>
          <c:showLegendKey val="0"/>
          <c:showVal val="0"/>
          <c:showCatName val="0"/>
          <c:showSerName val="0"/>
          <c:showPercent val="0"/>
          <c:showBubbleSize val="0"/>
        </c:dLbls>
        <c:marker val="1"/>
        <c:smooth val="0"/>
        <c:axId val="285280168"/>
        <c:axId val="285280560"/>
      </c:lineChart>
      <c:dateAx>
        <c:axId val="285280168"/>
        <c:scaling>
          <c:orientation val="minMax"/>
        </c:scaling>
        <c:delete val="1"/>
        <c:axPos val="b"/>
        <c:numFmt formatCode="ge" sourceLinked="1"/>
        <c:majorTickMark val="none"/>
        <c:minorTickMark val="none"/>
        <c:tickLblPos val="none"/>
        <c:crossAx val="285280560"/>
        <c:crosses val="autoZero"/>
        <c:auto val="1"/>
        <c:lblOffset val="100"/>
        <c:baseTimeUnit val="years"/>
      </c:dateAx>
      <c:valAx>
        <c:axId val="28528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28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6" zoomScaleNormal="86"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長柄町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7150</v>
      </c>
      <c r="AM8" s="66"/>
      <c r="AN8" s="66"/>
      <c r="AO8" s="66"/>
      <c r="AP8" s="66"/>
      <c r="AQ8" s="66"/>
      <c r="AR8" s="66"/>
      <c r="AS8" s="66"/>
      <c r="AT8" s="65">
        <f>データ!T6</f>
        <v>47.11</v>
      </c>
      <c r="AU8" s="65"/>
      <c r="AV8" s="65"/>
      <c r="AW8" s="65"/>
      <c r="AX8" s="65"/>
      <c r="AY8" s="65"/>
      <c r="AZ8" s="65"/>
      <c r="BA8" s="65"/>
      <c r="BB8" s="65">
        <f>データ!U6</f>
        <v>151.77000000000001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23.02</v>
      </c>
      <c r="Q10" s="65"/>
      <c r="R10" s="65"/>
      <c r="S10" s="65"/>
      <c r="T10" s="65"/>
      <c r="U10" s="65"/>
      <c r="V10" s="65"/>
      <c r="W10" s="65">
        <f>データ!Q6</f>
        <v>100</v>
      </c>
      <c r="X10" s="65"/>
      <c r="Y10" s="65"/>
      <c r="Z10" s="65"/>
      <c r="AA10" s="65"/>
      <c r="AB10" s="65"/>
      <c r="AC10" s="65"/>
      <c r="AD10" s="66">
        <f>データ!R6</f>
        <v>2700</v>
      </c>
      <c r="AE10" s="66"/>
      <c r="AF10" s="66"/>
      <c r="AG10" s="66"/>
      <c r="AH10" s="66"/>
      <c r="AI10" s="66"/>
      <c r="AJ10" s="66"/>
      <c r="AK10" s="2"/>
      <c r="AL10" s="66">
        <f>データ!V6</f>
        <v>1639</v>
      </c>
      <c r="AM10" s="66"/>
      <c r="AN10" s="66"/>
      <c r="AO10" s="66"/>
      <c r="AP10" s="66"/>
      <c r="AQ10" s="66"/>
      <c r="AR10" s="66"/>
      <c r="AS10" s="66"/>
      <c r="AT10" s="65">
        <f>データ!W6</f>
        <v>46.59</v>
      </c>
      <c r="AU10" s="65"/>
      <c r="AV10" s="65"/>
      <c r="AW10" s="65"/>
      <c r="AX10" s="65"/>
      <c r="AY10" s="65"/>
      <c r="AZ10" s="65"/>
      <c r="BA10" s="65"/>
      <c r="BB10" s="65">
        <f>データ!X6</f>
        <v>35.18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8"/>
      <c r="BM60" s="49"/>
      <c r="BN60" s="49"/>
      <c r="BO60" s="49"/>
      <c r="BP60" s="49"/>
      <c r="BQ60" s="49"/>
      <c r="BR60" s="49"/>
      <c r="BS60" s="49"/>
      <c r="BT60" s="49"/>
      <c r="BU60" s="49"/>
      <c r="BV60" s="49"/>
      <c r="BW60" s="49"/>
      <c r="BX60" s="49"/>
      <c r="BY60" s="49"/>
      <c r="BZ60" s="5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wIOMjWDwZaYVUM+0mwvfhYp4HiH+Mk0KQlTiZCsZNrCcpNV0FfKztv8O+mXDFj73BphQx1oHhzjKu1CmpDJ//A==" saltValue="0Kuhm4JxU5CZ0YHZqWK9R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60:BJ61"/>
    <mergeCell ref="BL47:BZ63"/>
    <mergeCell ref="BL11:BZ13"/>
    <mergeCell ref="B14:BJ15"/>
    <mergeCell ref="BL14:BZ15"/>
    <mergeCell ref="BL16:BZ44"/>
    <mergeCell ref="C34:P35"/>
    <mergeCell ref="R34:AE35"/>
    <mergeCell ref="AG34:AT35"/>
    <mergeCell ref="AV34:BI35"/>
    <mergeCell ref="BL45:BZ46"/>
    <mergeCell ref="C56:P57"/>
    <mergeCell ref="R56:AE57"/>
    <mergeCell ref="AG56:AT57"/>
    <mergeCell ref="AV56:BI57"/>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124265</v>
      </c>
      <c r="D6" s="32">
        <f t="shared" si="3"/>
        <v>47</v>
      </c>
      <c r="E6" s="32">
        <f t="shared" si="3"/>
        <v>18</v>
      </c>
      <c r="F6" s="32">
        <f t="shared" si="3"/>
        <v>0</v>
      </c>
      <c r="G6" s="32">
        <f t="shared" si="3"/>
        <v>0</v>
      </c>
      <c r="H6" s="32" t="str">
        <f t="shared" si="3"/>
        <v>千葉県　長柄町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23.02</v>
      </c>
      <c r="Q6" s="33">
        <f t="shared" si="3"/>
        <v>100</v>
      </c>
      <c r="R6" s="33">
        <f t="shared" si="3"/>
        <v>2700</v>
      </c>
      <c r="S6" s="33">
        <f t="shared" si="3"/>
        <v>7150</v>
      </c>
      <c r="T6" s="33">
        <f t="shared" si="3"/>
        <v>47.11</v>
      </c>
      <c r="U6" s="33">
        <f t="shared" si="3"/>
        <v>151.77000000000001</v>
      </c>
      <c r="V6" s="33">
        <f t="shared" si="3"/>
        <v>1639</v>
      </c>
      <c r="W6" s="33">
        <f t="shared" si="3"/>
        <v>46.59</v>
      </c>
      <c r="X6" s="33">
        <f t="shared" si="3"/>
        <v>35.18</v>
      </c>
      <c r="Y6" s="34">
        <f>IF(Y7="",NA(),Y7)</f>
        <v>78.95</v>
      </c>
      <c r="Z6" s="34">
        <f t="shared" ref="Z6:AH6" si="4">IF(Z7="",NA(),Z7)</f>
        <v>77.58</v>
      </c>
      <c r="AA6" s="34">
        <f t="shared" si="4"/>
        <v>76.84</v>
      </c>
      <c r="AB6" s="34">
        <f t="shared" si="4"/>
        <v>75.900000000000006</v>
      </c>
      <c r="AC6" s="34">
        <f t="shared" si="4"/>
        <v>74.400000000000006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274.95999999999998</v>
      </c>
      <c r="BG6" s="34">
        <f t="shared" ref="BG6:BO6" si="7">IF(BG7="",NA(),BG7)</f>
        <v>346.53</v>
      </c>
      <c r="BH6" s="34">
        <f t="shared" si="7"/>
        <v>1543.52</v>
      </c>
      <c r="BI6" s="34">
        <f t="shared" si="7"/>
        <v>808.37</v>
      </c>
      <c r="BJ6" s="34">
        <f t="shared" si="7"/>
        <v>633.91999999999996</v>
      </c>
      <c r="BK6" s="34">
        <f t="shared" si="7"/>
        <v>446.63</v>
      </c>
      <c r="BL6" s="34">
        <f t="shared" si="7"/>
        <v>416.91</v>
      </c>
      <c r="BM6" s="34">
        <f t="shared" si="7"/>
        <v>392.19</v>
      </c>
      <c r="BN6" s="34">
        <f t="shared" si="7"/>
        <v>413.5</v>
      </c>
      <c r="BO6" s="34">
        <f t="shared" si="7"/>
        <v>407.42</v>
      </c>
      <c r="BP6" s="33" t="str">
        <f>IF(BP7="","",IF(BP7="-","【-】","【"&amp;SUBSTITUTE(TEXT(BP7,"#,##0.00"),"-","△")&amp;"】"))</f>
        <v>【329.28】</v>
      </c>
      <c r="BQ6" s="34">
        <f>IF(BQ7="",NA(),BQ7)</f>
        <v>69.03</v>
      </c>
      <c r="BR6" s="34">
        <f t="shared" ref="BR6:BZ6" si="8">IF(BR7="",NA(),BR7)</f>
        <v>67.41</v>
      </c>
      <c r="BS6" s="34">
        <f t="shared" si="8"/>
        <v>66.73</v>
      </c>
      <c r="BT6" s="34">
        <f t="shared" si="8"/>
        <v>65.459999999999994</v>
      </c>
      <c r="BU6" s="34">
        <f t="shared" si="8"/>
        <v>79.849999999999994</v>
      </c>
      <c r="BV6" s="34">
        <f t="shared" si="8"/>
        <v>58.53</v>
      </c>
      <c r="BW6" s="34">
        <f t="shared" si="8"/>
        <v>57.93</v>
      </c>
      <c r="BX6" s="34">
        <f t="shared" si="8"/>
        <v>57.03</v>
      </c>
      <c r="BY6" s="34">
        <f t="shared" si="8"/>
        <v>55.84</v>
      </c>
      <c r="BZ6" s="34">
        <f t="shared" si="8"/>
        <v>57.08</v>
      </c>
      <c r="CA6" s="33" t="str">
        <f>IF(CA7="","",IF(CA7="-","【-】","【"&amp;SUBSTITUTE(TEXT(CA7,"#,##0.00"),"-","△")&amp;"】"))</f>
        <v>【60.55】</v>
      </c>
      <c r="CB6" s="34">
        <f>IF(CB7="",NA(),CB7)</f>
        <v>221.46</v>
      </c>
      <c r="CC6" s="34">
        <f t="shared" ref="CC6:CK6" si="9">IF(CC7="",NA(),CC7)</f>
        <v>235.02</v>
      </c>
      <c r="CD6" s="34">
        <f t="shared" si="9"/>
        <v>238.89</v>
      </c>
      <c r="CE6" s="34">
        <f t="shared" si="9"/>
        <v>240.53</v>
      </c>
      <c r="CF6" s="34">
        <f t="shared" si="9"/>
        <v>196.34</v>
      </c>
      <c r="CG6" s="34">
        <f t="shared" si="9"/>
        <v>266.57</v>
      </c>
      <c r="CH6" s="34">
        <f t="shared" si="9"/>
        <v>276.93</v>
      </c>
      <c r="CI6" s="34">
        <f t="shared" si="9"/>
        <v>283.73</v>
      </c>
      <c r="CJ6" s="34">
        <f t="shared" si="9"/>
        <v>287.57</v>
      </c>
      <c r="CK6" s="34">
        <f t="shared" si="9"/>
        <v>286.86</v>
      </c>
      <c r="CL6" s="33" t="str">
        <f>IF(CL7="","",IF(CL7="-","【-】","【"&amp;SUBSTITUTE(TEXT(CL7,"#,##0.00"),"-","△")&amp;"】"))</f>
        <v>【269.12】</v>
      </c>
      <c r="CM6" s="34">
        <f>IF(CM7="",NA(),CM7)</f>
        <v>52.31</v>
      </c>
      <c r="CN6" s="34">
        <f t="shared" ref="CN6:CV6" si="10">IF(CN7="",NA(),CN7)</f>
        <v>51.93</v>
      </c>
      <c r="CO6" s="34">
        <f t="shared" si="10"/>
        <v>50.99</v>
      </c>
      <c r="CP6" s="34">
        <f t="shared" si="10"/>
        <v>50.16</v>
      </c>
      <c r="CQ6" s="34">
        <f t="shared" si="10"/>
        <v>49.53</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124265</v>
      </c>
      <c r="D7" s="36">
        <v>47</v>
      </c>
      <c r="E7" s="36">
        <v>18</v>
      </c>
      <c r="F7" s="36">
        <v>0</v>
      </c>
      <c r="G7" s="36">
        <v>0</v>
      </c>
      <c r="H7" s="36" t="s">
        <v>110</v>
      </c>
      <c r="I7" s="36" t="s">
        <v>111</v>
      </c>
      <c r="J7" s="36" t="s">
        <v>112</v>
      </c>
      <c r="K7" s="36" t="s">
        <v>113</v>
      </c>
      <c r="L7" s="36" t="s">
        <v>114</v>
      </c>
      <c r="M7" s="36" t="s">
        <v>115</v>
      </c>
      <c r="N7" s="37" t="s">
        <v>116</v>
      </c>
      <c r="O7" s="37" t="s">
        <v>117</v>
      </c>
      <c r="P7" s="37">
        <v>23.02</v>
      </c>
      <c r="Q7" s="37">
        <v>100</v>
      </c>
      <c r="R7" s="37">
        <v>2700</v>
      </c>
      <c r="S7" s="37">
        <v>7150</v>
      </c>
      <c r="T7" s="37">
        <v>47.11</v>
      </c>
      <c r="U7" s="37">
        <v>151.77000000000001</v>
      </c>
      <c r="V7" s="37">
        <v>1639</v>
      </c>
      <c r="W7" s="37">
        <v>46.59</v>
      </c>
      <c r="X7" s="37">
        <v>35.18</v>
      </c>
      <c r="Y7" s="37">
        <v>78.95</v>
      </c>
      <c r="Z7" s="37">
        <v>77.58</v>
      </c>
      <c r="AA7" s="37">
        <v>76.84</v>
      </c>
      <c r="AB7" s="37">
        <v>75.900000000000006</v>
      </c>
      <c r="AC7" s="37">
        <v>74.400000000000006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274.95999999999998</v>
      </c>
      <c r="BG7" s="37">
        <v>346.53</v>
      </c>
      <c r="BH7" s="37">
        <v>1543.52</v>
      </c>
      <c r="BI7" s="37">
        <v>808.37</v>
      </c>
      <c r="BJ7" s="37">
        <v>633.91999999999996</v>
      </c>
      <c r="BK7" s="37">
        <v>446.63</v>
      </c>
      <c r="BL7" s="37">
        <v>416.91</v>
      </c>
      <c r="BM7" s="37">
        <v>392.19</v>
      </c>
      <c r="BN7" s="37">
        <v>413.5</v>
      </c>
      <c r="BO7" s="37">
        <v>407.42</v>
      </c>
      <c r="BP7" s="37">
        <v>329.28</v>
      </c>
      <c r="BQ7" s="37">
        <v>69.03</v>
      </c>
      <c r="BR7" s="37">
        <v>67.41</v>
      </c>
      <c r="BS7" s="37">
        <v>66.73</v>
      </c>
      <c r="BT7" s="37">
        <v>65.459999999999994</v>
      </c>
      <c r="BU7" s="37">
        <v>79.849999999999994</v>
      </c>
      <c r="BV7" s="37">
        <v>58.53</v>
      </c>
      <c r="BW7" s="37">
        <v>57.93</v>
      </c>
      <c r="BX7" s="37">
        <v>57.03</v>
      </c>
      <c r="BY7" s="37">
        <v>55.84</v>
      </c>
      <c r="BZ7" s="37">
        <v>57.08</v>
      </c>
      <c r="CA7" s="37">
        <v>60.55</v>
      </c>
      <c r="CB7" s="37">
        <v>221.46</v>
      </c>
      <c r="CC7" s="37">
        <v>235.02</v>
      </c>
      <c r="CD7" s="37">
        <v>238.89</v>
      </c>
      <c r="CE7" s="37">
        <v>240.53</v>
      </c>
      <c r="CF7" s="37">
        <v>196.34</v>
      </c>
      <c r="CG7" s="37">
        <v>266.57</v>
      </c>
      <c r="CH7" s="37">
        <v>276.93</v>
      </c>
      <c r="CI7" s="37">
        <v>283.73</v>
      </c>
      <c r="CJ7" s="37">
        <v>287.57</v>
      </c>
      <c r="CK7" s="37">
        <v>286.86</v>
      </c>
      <c r="CL7" s="37">
        <v>269.12</v>
      </c>
      <c r="CM7" s="37">
        <v>52.31</v>
      </c>
      <c r="CN7" s="37">
        <v>51.93</v>
      </c>
      <c r="CO7" s="37">
        <v>50.99</v>
      </c>
      <c r="CP7" s="37">
        <v>50.16</v>
      </c>
      <c r="CQ7" s="37">
        <v>49.53</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2018-12-03T09:39:18Z</dcterms:created>
  <dcterms:modified xsi:type="dcterms:W3CDTF">2019-02-21T03:29:41Z</dcterms:modified>
  <cp:category/>
</cp:coreProperties>
</file>