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水道_010\末端給水_010_001_39団体\"/>
    </mc:Choice>
  </mc:AlternateContent>
  <workbookProtection workbookAlgorithmName="SHA-512" workbookHashValue="bf0Sy9hKKFsjXCz0TG1ljs1CUb66I0KCMEqWcmsIraKwK2FlOQLc7lJ+qM7loSWRkt7CgtmSFIw9bO88p6d6HA==" workbookSaltValue="pAoAWwWDZD1/HU7fdaOD2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<sst xmlns="http://schemas.openxmlformats.org/spreadsheetml/2006/main" count="232" uniqueCount="119">
  <si>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</si>
  <si>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</si>
  <si>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</si>
  <si>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</si>
  <si>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</si>
  <si>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</si>
  <si>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</si>
  <si>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</si>
  <si>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</si>
  <si>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</si>
  <si>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</si>
  <si>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</si>
  <si>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</si>
  <si>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</si>
  <si>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</si>
  <si>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</si>
  <si>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</si>
  <si>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</si>
  <si>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</si>
  <si>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</si>
  <si>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</si>
  <si>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</si>
  <si>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</si>
  <si>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</si>
  <si>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</si>
  <si>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</si>
  <si>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</si>
  <si>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</si>
  <si>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</si>
  <si>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</si>
  <si>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</si>
  <si>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</si>
  <si>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</si>
  <si>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</si>
  <si>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</si>
  <si>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</si>
  <si>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</si>
  <si>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</si>
  <si>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</si>
  <si>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</si>
  <si>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</si>
  <si>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</si>
  <si>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</si>
  <si>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</si>
  <si>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</si>
  <si>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</si>
  <si>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</si>
  <si>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</si>
  <si>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</si>
  <si>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</si>
  <si>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</si>
  <si>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</si>
  <si>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</si>
  <si>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</si>
  <si>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</si>
  <si>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</si>
  <si>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</si>
  <si>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</si>
  <si>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</si>
  <si>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</si>
  <si>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</si>
  <si>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</si>
  <si>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</si>
  <si>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</si>
  <si>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</si>
  <si>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</si>
  <si>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</si>
  <si>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</si>
  <si>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</si>
  <si>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</si>
  <si>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</si>
  <si>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</si>
  <si>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</si>
  <si>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</si>
  <si>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</si>
  <si>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</si>
  <si>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</si>
  <si>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</si>
  <si>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</si>
  <si>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</si>
  <si>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</si>
  <si>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</si>
  <si>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</si>
  <si>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</si>
  <si>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</si>
  <si>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</si>
  <si>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</si>
  <si>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</si>
  <si>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</si>
  <si>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</si>
  <si>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</si>
  <si>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</si>
  <si>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</si>
  <si>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</si>
  <si>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</si>
  <si>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</si>
  <si>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</si>
  <si>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</si>
  <si>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</si>
  <si>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</si>
  <si>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</si>
  <si>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</si>
  <si>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</si>
  <si>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</si>
  <si>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大多喜町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</si>
  <si>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</si>
  <si>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</si>
  <si>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</si>
  <si>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</si>
  <si>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</si>
  <si>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</si>
  <si>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</si>
  <si>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</si>
  <si>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</si>
  <si>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</si>
  <si>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</si>
  <si>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法定耐用年数を超えた管路が多い。有収率は、平均より高いものの、管路の経年化が進行しているため、計画的に更新を進める必要がある。
</t>
    <rPh sb="48" eb="51">
      <t>ケイカクテキ</t>
    </rPh>
    <rPh sb="52" eb="54">
      <t>コウシン</t>
    </rPh>
    <rPh sb="55" eb="56">
      <t>スス</t>
    </rPh>
    <rPh sb="58" eb="60">
      <t>ヒツヨウ</t>
    </rPh>
    <phoneticPr fontId="4"/>
  </si>
  <si>
    <t>　水道料金は、県内事業体と比較すると高料金となっている。給水収益は、人口減少に伴い減少し、給水量についても同様となっている。費用は、経費削減に取り組んでいるものの、削減が難しい減価償却費、受水費等の費用が大きく、大幅な額の削減は厳しい状況となっており、ほぼ横ばいである。
　このような中、財源を確保し、水道施設の更新を実施していかなければならない。
　給水収益の増加対策等、運営体系のあり方や、企業債残高、将来の給水量を見込んだ適正規模の施設を勘案し、中長期的な投資、財政計画に基づき運営していく必要がある。
　また、広域化を図ることにより、施設の更新費用、委託費等の削減が期待できるため、水道事業統合に向けて、積極的に検討する。</t>
    <phoneticPr fontId="4"/>
  </si>
  <si>
    <t>　経常費用を経常収益で賄えているが、料金回収率が低く、給水収益以外の収入割合が高い。
　累積欠損金はなく概ね健全な運営ができているが、流動比率が低いため、資金の増加に努め、支払能力を確保する必要がある。なお、平成26年度に会計基準の見直しがあったため、流動比率は平成25年度以前の値とは大きく変動している。
　給水収益に対する企業債残高は、減少してきたが、今後、浄水場の更新を実施するため増加する見込みである。
　給水原価が高い理由として、主に減価償却費、受水費が高いためである。減価償却費については、本町は面積が広く起伏のある地形であるため、加圧施設、減圧施設など多くの施設が必要なためである。受水費については、基本料金162.97円/ｍ3、使用料金26.70円/ｍ3であり、受水量を減らしても受水費の削減が難しいためである。　
　施設利用率は高く、適正規模の施設である。
　有収率は、年間を通して漏水調査、早急な修繕を実施しているため、類似団体より高くなっており、配水した水が給水収益に結びついている。</t>
    <rPh sb="72" eb="73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</si>
</sst>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1.49</c:v>
                </c:pt>
                <c:pt idx="1">
                  <c:v>0.56999999999999995</c:v>
                </c:pt>
                <c:pt idx="2">
                  <c:v>0.53</c:v>
                </c:pt>
                <c:pt idx="3">
                  <c:v>1.58</c:v>
                </c:pt>
                <c:pt idx="4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6-40CA-8BAD-EEA7C4D2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16404784"/>
        <c:axId val="-54494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0.46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6-40CA-8BAD-EEA7C4D2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6404784"/>
        <c:axId val="-544941888"/>
      </c:lineChart>
      <c:dateAx>
        <c:axId val="-71640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44941888"/>
        <c:crosses val="autoZero"/>
        <c:auto val="1"/>
        <c:lblOffset val="100"/>
        <c:baseTimeUnit val="years"/>
      </c:dateAx>
      <c:valAx>
        <c:axId val="-54494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71640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57.86</c:v>
                </c:pt>
                <c:pt idx="1">
                  <c:v>57.68</c:v>
                </c:pt>
                <c:pt idx="2">
                  <c:v>56.1</c:v>
                </c:pt>
                <c:pt idx="3">
                  <c:v>69.260000000000005</c:v>
                </c:pt>
                <c:pt idx="4">
                  <c:v>70.849999999999994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C-41FA-AF12-2A3BFAF6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4988880"/>
        <c:axId val="-43498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49.77</c:v>
                </c:pt>
                <c:pt idx="1">
                  <c:v>49.22</c:v>
                </c:pt>
                <c:pt idx="2">
                  <c:v>49.08</c:v>
                </c:pt>
                <c:pt idx="3">
                  <c:v>49.32</c:v>
                </c:pt>
                <c:pt idx="4">
                  <c:v>50.24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C-41FA-AF12-2A3BFAF6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4988880"/>
        <c:axId val="-434985072"/>
      </c:lineChart>
      <c:dateAx>
        <c:axId val="-43498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4985072"/>
        <c:crosses val="autoZero"/>
        <c:auto val="1"/>
        <c:lblOffset val="100"/>
        <c:baseTimeUnit val="years"/>
      </c:dateAx>
      <c:valAx>
        <c:axId val="-43498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498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88.94</c:v>
                </c:pt>
                <c:pt idx="1">
                  <c:v>88.37</c:v>
                </c:pt>
                <c:pt idx="2">
                  <c:v>89.6</c:v>
                </c:pt>
                <c:pt idx="3">
                  <c:v>89.42</c:v>
                </c:pt>
                <c:pt idx="4">
                  <c:v>87.13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7-454F-86E1-36202CF6C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4988336"/>
        <c:axId val="-43499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79.48</c:v>
                </c:pt>
                <c:pt idx="2">
                  <c:v>79.3</c:v>
                </c:pt>
                <c:pt idx="3">
                  <c:v>79.34</c:v>
                </c:pt>
                <c:pt idx="4">
                  <c:v>78.650000000000006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7-454F-86E1-36202CF6C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4988336"/>
        <c:axId val="-434998128"/>
      </c:lineChart>
      <c:dateAx>
        <c:axId val="-43498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4998128"/>
        <c:crosses val="autoZero"/>
        <c:auto val="1"/>
        <c:lblOffset val="100"/>
        <c:baseTimeUnit val="years"/>
      </c:dateAx>
      <c:valAx>
        <c:axId val="-43499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498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101.25</c:v>
                </c:pt>
                <c:pt idx="1">
                  <c:v>102.43</c:v>
                </c:pt>
                <c:pt idx="2">
                  <c:v>101.4</c:v>
                </c:pt>
                <c:pt idx="3">
                  <c:v>102.24</c:v>
                </c:pt>
                <c:pt idx="4">
                  <c:v>101.96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2-477E-81AD-5FC93DA43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4940800"/>
        <c:axId val="-54494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107.2</c:v>
                </c:pt>
                <c:pt idx="2">
                  <c:v>106.62</c:v>
                </c:pt>
                <c:pt idx="3">
                  <c:v>107.95</c:v>
                </c:pt>
                <c:pt idx="4">
                  <c:v>104.47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2-477E-81AD-5FC93DA43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4940800"/>
        <c:axId val="-544942976"/>
      </c:lineChart>
      <c:dateAx>
        <c:axId val="-54494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44942976"/>
        <c:crosses val="autoZero"/>
        <c:auto val="1"/>
        <c:lblOffset val="100"/>
        <c:baseTimeUnit val="years"/>
      </c:dateAx>
      <c:valAx>
        <c:axId val="-544942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4494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38.11</c:v>
                </c:pt>
                <c:pt idx="1">
                  <c:v>47.58</c:v>
                </c:pt>
                <c:pt idx="2">
                  <c:v>48.71</c:v>
                </c:pt>
                <c:pt idx="3">
                  <c:v>50.18</c:v>
                </c:pt>
                <c:pt idx="4">
                  <c:v>50.74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2-4C8A-90E2-C024F928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4939712"/>
        <c:axId val="-54494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46.12</c:v>
                </c:pt>
                <c:pt idx="2">
                  <c:v>47.44</c:v>
                </c:pt>
                <c:pt idx="3">
                  <c:v>48.3</c:v>
                </c:pt>
                <c:pt idx="4">
                  <c:v>45.14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2-4C8A-90E2-C024F928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4939712"/>
        <c:axId val="-544942432"/>
      </c:lineChart>
      <c:dateAx>
        <c:axId val="-54493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44942432"/>
        <c:crosses val="autoZero"/>
        <c:auto val="1"/>
        <c:lblOffset val="100"/>
        <c:baseTimeUnit val="years"/>
      </c:dateAx>
      <c:valAx>
        <c:axId val="-54494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4493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25.07</c:v>
                </c:pt>
                <c:pt idx="1">
                  <c:v>25.08</c:v>
                </c:pt>
                <c:pt idx="2">
                  <c:v>24.57</c:v>
                </c:pt>
                <c:pt idx="3">
                  <c:v>24.17</c:v>
                </c:pt>
                <c:pt idx="4">
                  <c:v>23.37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A-4A94-9E1A-BA6257229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5172944"/>
        <c:axId val="-43518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8.7200000000000006</c:v>
                </c:pt>
                <c:pt idx="1">
                  <c:v>9.86</c:v>
                </c:pt>
                <c:pt idx="2">
                  <c:v>11.16</c:v>
                </c:pt>
                <c:pt idx="3">
                  <c:v>12.43</c:v>
                </c:pt>
                <c:pt idx="4">
                  <c:v>13.58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A-4A94-9E1A-BA6257229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5172944"/>
        <c:axId val="-435180016"/>
      </c:lineChart>
      <c:dateAx>
        <c:axId val="-43517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5180016"/>
        <c:crosses val="autoZero"/>
        <c:auto val="1"/>
        <c:lblOffset val="100"/>
        <c:baseTimeUnit val="years"/>
      </c:dateAx>
      <c:valAx>
        <c:axId val="-43518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517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3.47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B-41EF-99FE-2A1446E1B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5180560"/>
        <c:axId val="-43518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28.31</c:v>
                </c:pt>
                <c:pt idx="1">
                  <c:v>13.46</c:v>
                </c:pt>
                <c:pt idx="2">
                  <c:v>12.59</c:v>
                </c:pt>
                <c:pt idx="3">
                  <c:v>12.44</c:v>
                </c:pt>
                <c:pt idx="4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B-41EF-99FE-2A1446E1B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5180560"/>
        <c:axId val="-435182192"/>
      </c:lineChart>
      <c:dateAx>
        <c:axId val="-43518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5182192"/>
        <c:crosses val="autoZero"/>
        <c:auto val="1"/>
        <c:lblOffset val="100"/>
        <c:baseTimeUnit val="years"/>
      </c:dateAx>
      <c:valAx>
        <c:axId val="-43518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518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893.58</c:v>
                </c:pt>
                <c:pt idx="1">
                  <c:v>278.48</c:v>
                </c:pt>
                <c:pt idx="2">
                  <c:v>234.5</c:v>
                </c:pt>
                <c:pt idx="3">
                  <c:v>167.8</c:v>
                </c:pt>
                <c:pt idx="4">
                  <c:v>185.25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3-4BB3-BD73-1812A9D5A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5179472"/>
        <c:axId val="-43517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1164.51</c:v>
                </c:pt>
                <c:pt idx="1">
                  <c:v>434.72</c:v>
                </c:pt>
                <c:pt idx="2">
                  <c:v>416.14</c:v>
                </c:pt>
                <c:pt idx="3">
                  <c:v>371.89</c:v>
                </c:pt>
                <c:pt idx="4">
                  <c:v>293.23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3-4BB3-BD73-1812A9D5A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5179472"/>
        <c:axId val="-435175120"/>
      </c:lineChart>
      <c:dateAx>
        <c:axId val="-43517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5175120"/>
        <c:crosses val="autoZero"/>
        <c:auto val="1"/>
        <c:lblOffset val="100"/>
        <c:baseTimeUnit val="years"/>
      </c:dateAx>
      <c:valAx>
        <c:axId val="-435175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517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527.19000000000005</c:v>
                </c:pt>
                <c:pt idx="1">
                  <c:v>500.28</c:v>
                </c:pt>
                <c:pt idx="2">
                  <c:v>485.73</c:v>
                </c:pt>
                <c:pt idx="3">
                  <c:v>482.59</c:v>
                </c:pt>
                <c:pt idx="4">
                  <c:v>484.3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E-4754-B9FD-DCDB5A524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5171312"/>
        <c:axId val="-43518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498.27</c:v>
                </c:pt>
                <c:pt idx="1">
                  <c:v>495.76</c:v>
                </c:pt>
                <c:pt idx="2">
                  <c:v>487.22</c:v>
                </c:pt>
                <c:pt idx="3">
                  <c:v>483.11</c:v>
                </c:pt>
                <c:pt idx="4">
                  <c:v>542.29999999999995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4E-4754-B9FD-DCDB5A524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5171312"/>
        <c:axId val="-435181104"/>
      </c:lineChart>
      <c:dateAx>
        <c:axId val="-43517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5181104"/>
        <c:crosses val="autoZero"/>
        <c:auto val="1"/>
        <c:lblOffset val="100"/>
        <c:baseTimeUnit val="years"/>
      </c:dateAx>
      <c:valAx>
        <c:axId val="-435181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517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66.97</c:v>
                </c:pt>
                <c:pt idx="1">
                  <c:v>68.459999999999994</c:v>
                </c:pt>
                <c:pt idx="2">
                  <c:v>67.760000000000005</c:v>
                </c:pt>
                <c:pt idx="3">
                  <c:v>67.989999999999995</c:v>
                </c:pt>
                <c:pt idx="4">
                  <c:v>69.02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9-4077-8867-0B03FF2B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5178384"/>
        <c:axId val="-43518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93.66</c:v>
                </c:pt>
                <c:pt idx="2">
                  <c:v>92.76</c:v>
                </c:pt>
                <c:pt idx="3">
                  <c:v>93.28</c:v>
                </c:pt>
                <c:pt idx="4">
                  <c:v>87.51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9-4077-8867-0B03FF2B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5178384"/>
        <c:axId val="-435186544"/>
      </c:lineChart>
      <c:dateAx>
        <c:axId val="-43517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5186544"/>
        <c:crosses val="autoZero"/>
        <c:auto val="1"/>
        <c:lblOffset val="100"/>
        <c:baseTimeUnit val="years"/>
      </c:dateAx>
      <c:valAx>
        <c:axId val="-43518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517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412.15</c:v>
                </c:pt>
                <c:pt idx="1">
                  <c:v>405.91</c:v>
                </c:pt>
                <c:pt idx="2">
                  <c:v>410.02</c:v>
                </c:pt>
                <c:pt idx="3">
                  <c:v>409.4</c:v>
                </c:pt>
                <c:pt idx="4">
                  <c:v>402.82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A-45A4-8126-B06F54A73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5185456"/>
        <c:axId val="-43518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213.52</c:v>
                </c:pt>
                <c:pt idx="1">
                  <c:v>208.21</c:v>
                </c:pt>
                <c:pt idx="2">
                  <c:v>208.67</c:v>
                </c:pt>
                <c:pt idx="3">
                  <c:v>208.29</c:v>
                </c:pt>
                <c:pt idx="4">
                  <c:v>218.42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EA-45A4-8126-B06F54A73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5185456"/>
        <c:axId val="-435184912"/>
      </c:lineChart>
      <c:dateAx>
        <c:axId val="-43518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5184912"/>
        <c:crosses val="autoZero"/>
        <c:auto val="1"/>
        <c:lblOffset val="100"/>
        <c:baseTimeUnit val="years"/>
      </c:dateAx>
      <c:valAx>
        <c:axId val="-43518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518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千葉県　大多喜町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A8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9385</v>
      </c>
      <c r="AM8" s="59"/>
      <c r="AN8" s="59"/>
      <c r="AO8" s="59"/>
      <c r="AP8" s="59"/>
      <c r="AQ8" s="59"/>
      <c r="AR8" s="59"/>
      <c r="AS8" s="59"/>
      <c r="AT8" s="50">
        <f>データ!$S$6</f>
        <v>129.87</v>
      </c>
      <c r="AU8" s="51"/>
      <c r="AV8" s="51"/>
      <c r="AW8" s="51"/>
      <c r="AX8" s="51"/>
      <c r="AY8" s="51"/>
      <c r="AZ8" s="51"/>
      <c r="BA8" s="51"/>
      <c r="BB8" s="52">
        <f>データ!$T$6</f>
        <v>72.260000000000005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58.39</v>
      </c>
      <c r="J10" s="51"/>
      <c r="K10" s="51"/>
      <c r="L10" s="51"/>
      <c r="M10" s="51"/>
      <c r="N10" s="51"/>
      <c r="O10" s="62"/>
      <c r="P10" s="52">
        <f>データ!$P$6</f>
        <v>90.58</v>
      </c>
      <c r="Q10" s="52"/>
      <c r="R10" s="52"/>
      <c r="S10" s="52"/>
      <c r="T10" s="52"/>
      <c r="U10" s="52"/>
      <c r="V10" s="52"/>
      <c r="W10" s="59">
        <f>データ!$Q$6</f>
        <v>4902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8445</v>
      </c>
      <c r="AM10" s="59"/>
      <c r="AN10" s="59"/>
      <c r="AO10" s="59"/>
      <c r="AP10" s="59"/>
      <c r="AQ10" s="59"/>
      <c r="AR10" s="59"/>
      <c r="AS10" s="59"/>
      <c r="AT10" s="50">
        <f>データ!$V$6</f>
        <v>128.9</v>
      </c>
      <c r="AU10" s="51"/>
      <c r="AV10" s="51"/>
      <c r="AW10" s="51"/>
      <c r="AX10" s="51"/>
      <c r="AY10" s="51"/>
      <c r="AZ10" s="51"/>
      <c r="BA10" s="51"/>
      <c r="BB10" s="52">
        <f>データ!$W$6</f>
        <v>65.52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116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117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g9M31jvyJsjgLRs9P0jDCwnja4bJp0wlh9rycITW6FpMoTdkWepEIvqKd00cUquPAFTbtR0IOJxNlB0ZzmT9dA==" saltValue="OloPQUVFdMBM3zOjVxwrP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35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64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65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66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67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68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69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70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71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72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73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74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75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76</v>
      </c>
      <c r="B5" s="31"/>
      <c r="C5" s="31"/>
      <c r="D5" s="31"/>
      <c r="E5" s="31"/>
      <c r="F5" s="31"/>
      <c r="G5" s="31"/>
      <c r="H5" s="32" t="s">
        <v>77</v>
      </c>
      <c r="I5" s="32" t="s">
        <v>78</v>
      </c>
      <c r="J5" s="32" t="s">
        <v>79</v>
      </c>
      <c r="K5" s="32" t="s">
        <v>80</v>
      </c>
      <c r="L5" s="32" t="s">
        <v>81</v>
      </c>
      <c r="M5" s="32" t="s">
        <v>5</v>
      </c>
      <c r="N5" s="32" t="s">
        <v>82</v>
      </c>
      <c r="O5" s="32" t="s">
        <v>83</v>
      </c>
      <c r="P5" s="32" t="s">
        <v>84</v>
      </c>
      <c r="Q5" s="32" t="s">
        <v>85</v>
      </c>
      <c r="R5" s="32" t="s">
        <v>86</v>
      </c>
      <c r="S5" s="32" t="s">
        <v>87</v>
      </c>
      <c r="T5" s="32" t="s">
        <v>88</v>
      </c>
      <c r="U5" s="32" t="s">
        <v>89</v>
      </c>
      <c r="V5" s="32" t="s">
        <v>90</v>
      </c>
      <c r="W5" s="32" t="s">
        <v>91</v>
      </c>
      <c r="X5" s="32" t="s">
        <v>92</v>
      </c>
      <c r="Y5" s="32" t="s">
        <v>93</v>
      </c>
      <c r="Z5" s="32" t="s">
        <v>94</v>
      </c>
      <c r="AA5" s="32" t="s">
        <v>95</v>
      </c>
      <c r="AB5" s="32" t="s">
        <v>96</v>
      </c>
      <c r="AC5" s="32" t="s">
        <v>97</v>
      </c>
      <c r="AD5" s="32" t="s">
        <v>98</v>
      </c>
      <c r="AE5" s="32" t="s">
        <v>99</v>
      </c>
      <c r="AF5" s="32" t="s">
        <v>100</v>
      </c>
      <c r="AG5" s="32" t="s">
        <v>101</v>
      </c>
      <c r="AH5" s="32" t="s">
        <v>41</v>
      </c>
      <c r="AI5" s="32" t="s">
        <v>92</v>
      </c>
      <c r="AJ5" s="32" t="s">
        <v>93</v>
      </c>
      <c r="AK5" s="32" t="s">
        <v>94</v>
      </c>
      <c r="AL5" s="32" t="s">
        <v>95</v>
      </c>
      <c r="AM5" s="32" t="s">
        <v>96</v>
      </c>
      <c r="AN5" s="32" t="s">
        <v>97</v>
      </c>
      <c r="AO5" s="32" t="s">
        <v>98</v>
      </c>
      <c r="AP5" s="32" t="s">
        <v>99</v>
      </c>
      <c r="AQ5" s="32" t="s">
        <v>100</v>
      </c>
      <c r="AR5" s="32" t="s">
        <v>101</v>
      </c>
      <c r="AS5" s="32" t="s">
        <v>102</v>
      </c>
      <c r="AT5" s="32" t="s">
        <v>92</v>
      </c>
      <c r="AU5" s="32" t="s">
        <v>93</v>
      </c>
      <c r="AV5" s="32" t="s">
        <v>94</v>
      </c>
      <c r="AW5" s="32" t="s">
        <v>95</v>
      </c>
      <c r="AX5" s="32" t="s">
        <v>96</v>
      </c>
      <c r="AY5" s="32" t="s">
        <v>97</v>
      </c>
      <c r="AZ5" s="32" t="s">
        <v>98</v>
      </c>
      <c r="BA5" s="32" t="s">
        <v>99</v>
      </c>
      <c r="BB5" s="32" t="s">
        <v>100</v>
      </c>
      <c r="BC5" s="32" t="s">
        <v>101</v>
      </c>
      <c r="BD5" s="32" t="s">
        <v>102</v>
      </c>
      <c r="BE5" s="32" t="s">
        <v>92</v>
      </c>
      <c r="BF5" s="32" t="s">
        <v>93</v>
      </c>
      <c r="BG5" s="32" t="s">
        <v>94</v>
      </c>
      <c r="BH5" s="32" t="s">
        <v>95</v>
      </c>
      <c r="BI5" s="32" t="s">
        <v>96</v>
      </c>
      <c r="BJ5" s="32" t="s">
        <v>97</v>
      </c>
      <c r="BK5" s="32" t="s">
        <v>98</v>
      </c>
      <c r="BL5" s="32" t="s">
        <v>99</v>
      </c>
      <c r="BM5" s="32" t="s">
        <v>100</v>
      </c>
      <c r="BN5" s="32" t="s">
        <v>101</v>
      </c>
      <c r="BO5" s="32" t="s">
        <v>102</v>
      </c>
      <c r="BP5" s="32" t="s">
        <v>92</v>
      </c>
      <c r="BQ5" s="32" t="s">
        <v>93</v>
      </c>
      <c r="BR5" s="32" t="s">
        <v>94</v>
      </c>
      <c r="BS5" s="32" t="s">
        <v>95</v>
      </c>
      <c r="BT5" s="32" t="s">
        <v>96</v>
      </c>
      <c r="BU5" s="32" t="s">
        <v>97</v>
      </c>
      <c r="BV5" s="32" t="s">
        <v>98</v>
      </c>
      <c r="BW5" s="32" t="s">
        <v>99</v>
      </c>
      <c r="BX5" s="32" t="s">
        <v>100</v>
      </c>
      <c r="BY5" s="32" t="s">
        <v>101</v>
      </c>
      <c r="BZ5" s="32" t="s">
        <v>102</v>
      </c>
      <c r="CA5" s="32" t="s">
        <v>92</v>
      </c>
      <c r="CB5" s="32" t="s">
        <v>93</v>
      </c>
      <c r="CC5" s="32" t="s">
        <v>94</v>
      </c>
      <c r="CD5" s="32" t="s">
        <v>95</v>
      </c>
      <c r="CE5" s="32" t="s">
        <v>96</v>
      </c>
      <c r="CF5" s="32" t="s">
        <v>97</v>
      </c>
      <c r="CG5" s="32" t="s">
        <v>98</v>
      </c>
      <c r="CH5" s="32" t="s">
        <v>99</v>
      </c>
      <c r="CI5" s="32" t="s">
        <v>100</v>
      </c>
      <c r="CJ5" s="32" t="s">
        <v>101</v>
      </c>
      <c r="CK5" s="32" t="s">
        <v>102</v>
      </c>
      <c r="CL5" s="32" t="s">
        <v>92</v>
      </c>
      <c r="CM5" s="32" t="s">
        <v>93</v>
      </c>
      <c r="CN5" s="32" t="s">
        <v>94</v>
      </c>
      <c r="CO5" s="32" t="s">
        <v>95</v>
      </c>
      <c r="CP5" s="32" t="s">
        <v>96</v>
      </c>
      <c r="CQ5" s="32" t="s">
        <v>97</v>
      </c>
      <c r="CR5" s="32" t="s">
        <v>98</v>
      </c>
      <c r="CS5" s="32" t="s">
        <v>99</v>
      </c>
      <c r="CT5" s="32" t="s">
        <v>100</v>
      </c>
      <c r="CU5" s="32" t="s">
        <v>101</v>
      </c>
      <c r="CV5" s="32" t="s">
        <v>102</v>
      </c>
      <c r="CW5" s="32" t="s">
        <v>92</v>
      </c>
      <c r="CX5" s="32" t="s">
        <v>93</v>
      </c>
      <c r="CY5" s="32" t="s">
        <v>94</v>
      </c>
      <c r="CZ5" s="32" t="s">
        <v>95</v>
      </c>
      <c r="DA5" s="32" t="s">
        <v>96</v>
      </c>
      <c r="DB5" s="32" t="s">
        <v>97</v>
      </c>
      <c r="DC5" s="32" t="s">
        <v>98</v>
      </c>
      <c r="DD5" s="32" t="s">
        <v>99</v>
      </c>
      <c r="DE5" s="32" t="s">
        <v>100</v>
      </c>
      <c r="DF5" s="32" t="s">
        <v>101</v>
      </c>
      <c r="DG5" s="32" t="s">
        <v>102</v>
      </c>
      <c r="DH5" s="32" t="s">
        <v>92</v>
      </c>
      <c r="DI5" s="32" t="s">
        <v>93</v>
      </c>
      <c r="DJ5" s="32" t="s">
        <v>94</v>
      </c>
      <c r="DK5" s="32" t="s">
        <v>95</v>
      </c>
      <c r="DL5" s="32" t="s">
        <v>96</v>
      </c>
      <c r="DM5" s="32" t="s">
        <v>97</v>
      </c>
      <c r="DN5" s="32" t="s">
        <v>98</v>
      </c>
      <c r="DO5" s="32" t="s">
        <v>99</v>
      </c>
      <c r="DP5" s="32" t="s">
        <v>100</v>
      </c>
      <c r="DQ5" s="32" t="s">
        <v>101</v>
      </c>
      <c r="DR5" s="32" t="s">
        <v>102</v>
      </c>
      <c r="DS5" s="32" t="s">
        <v>92</v>
      </c>
      <c r="DT5" s="32" t="s">
        <v>93</v>
      </c>
      <c r="DU5" s="32" t="s">
        <v>94</v>
      </c>
      <c r="DV5" s="32" t="s">
        <v>95</v>
      </c>
      <c r="DW5" s="32" t="s">
        <v>96</v>
      </c>
      <c r="DX5" s="32" t="s">
        <v>97</v>
      </c>
      <c r="DY5" s="32" t="s">
        <v>98</v>
      </c>
      <c r="DZ5" s="32" t="s">
        <v>99</v>
      </c>
      <c r="EA5" s="32" t="s">
        <v>100</v>
      </c>
      <c r="EB5" s="32" t="s">
        <v>101</v>
      </c>
      <c r="EC5" s="32" t="s">
        <v>102</v>
      </c>
      <c r="ED5" s="32" t="s">
        <v>92</v>
      </c>
      <c r="EE5" s="32" t="s">
        <v>93</v>
      </c>
      <c r="EF5" s="32" t="s">
        <v>94</v>
      </c>
      <c r="EG5" s="32" t="s">
        <v>95</v>
      </c>
      <c r="EH5" s="32" t="s">
        <v>96</v>
      </c>
      <c r="EI5" s="32" t="s">
        <v>97</v>
      </c>
      <c r="EJ5" s="32" t="s">
        <v>98</v>
      </c>
      <c r="EK5" s="32" t="s">
        <v>99</v>
      </c>
      <c r="EL5" s="32" t="s">
        <v>100</v>
      </c>
      <c r="EM5" s="32" t="s">
        <v>101</v>
      </c>
      <c r="EN5" s="32" t="s">
        <v>102</v>
      </c>
    </row>
    <row r="6" spans="1:144" s="36" customFormat="1" x14ac:dyDescent="0.15">
      <c r="A6" s="28" t="s">
        <v>103</v>
      </c>
      <c r="B6" s="33">
        <f>B7</f>
        <v>2017</v>
      </c>
      <c r="C6" s="33">
        <f t="shared" ref="C6:W6" si="3">C7</f>
        <v>124419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千葉県　大多喜町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非設置</v>
      </c>
      <c r="N6" s="34" t="str">
        <f t="shared" si="3"/>
        <v>-</v>
      </c>
      <c r="O6" s="34">
        <f t="shared" si="3"/>
        <v>58.39</v>
      </c>
      <c r="P6" s="34">
        <f t="shared" si="3"/>
        <v>90.58</v>
      </c>
      <c r="Q6" s="34">
        <f t="shared" si="3"/>
        <v>4902</v>
      </c>
      <c r="R6" s="34">
        <f t="shared" si="3"/>
        <v>9385</v>
      </c>
      <c r="S6" s="34">
        <f t="shared" si="3"/>
        <v>129.87</v>
      </c>
      <c r="T6" s="34">
        <f t="shared" si="3"/>
        <v>72.260000000000005</v>
      </c>
      <c r="U6" s="34">
        <f t="shared" si="3"/>
        <v>8445</v>
      </c>
      <c r="V6" s="34">
        <f t="shared" si="3"/>
        <v>128.9</v>
      </c>
      <c r="W6" s="34">
        <f t="shared" si="3"/>
        <v>65.52</v>
      </c>
      <c r="X6" s="35">
        <f>IF(X7="",NA(),X7)</f>
        <v>101.25</v>
      </c>
      <c r="Y6" s="35">
        <f t="shared" ref="Y6:AG6" si="4">IF(Y7="",NA(),Y7)</f>
        <v>102.43</v>
      </c>
      <c r="Z6" s="35">
        <f t="shared" si="4"/>
        <v>101.4</v>
      </c>
      <c r="AA6" s="35">
        <f t="shared" si="4"/>
        <v>102.24</v>
      </c>
      <c r="AB6" s="35">
        <f t="shared" si="4"/>
        <v>101.96</v>
      </c>
      <c r="AC6" s="35">
        <f t="shared" si="4"/>
        <v>105.53</v>
      </c>
      <c r="AD6" s="35">
        <f t="shared" si="4"/>
        <v>107.2</v>
      </c>
      <c r="AE6" s="35">
        <f t="shared" si="4"/>
        <v>106.62</v>
      </c>
      <c r="AF6" s="35">
        <f t="shared" si="4"/>
        <v>107.95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5">
        <f>IF(AI7="",NA(),AI7)</f>
        <v>3.47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28.31</v>
      </c>
      <c r="AO6" s="35">
        <f t="shared" si="5"/>
        <v>13.46</v>
      </c>
      <c r="AP6" s="35">
        <f t="shared" si="5"/>
        <v>12.59</v>
      </c>
      <c r="AQ6" s="35">
        <f t="shared" si="5"/>
        <v>12.44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>
        <f>IF(AT7="",NA(),AT7)</f>
        <v>893.58</v>
      </c>
      <c r="AU6" s="35">
        <f t="shared" ref="AU6:BC6" si="6">IF(AU7="",NA(),AU7)</f>
        <v>278.48</v>
      </c>
      <c r="AV6" s="35">
        <f t="shared" si="6"/>
        <v>234.5</v>
      </c>
      <c r="AW6" s="35">
        <f t="shared" si="6"/>
        <v>167.8</v>
      </c>
      <c r="AX6" s="35">
        <f t="shared" si="6"/>
        <v>185.25</v>
      </c>
      <c r="AY6" s="35">
        <f t="shared" si="6"/>
        <v>1164.51</v>
      </c>
      <c r="AZ6" s="35">
        <f t="shared" si="6"/>
        <v>434.72</v>
      </c>
      <c r="BA6" s="35">
        <f t="shared" si="6"/>
        <v>416.14</v>
      </c>
      <c r="BB6" s="35">
        <f t="shared" si="6"/>
        <v>371.89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5">
        <f>IF(BE7="",NA(),BE7)</f>
        <v>527.19000000000005</v>
      </c>
      <c r="BF6" s="35">
        <f t="shared" ref="BF6:BN6" si="7">IF(BF7="",NA(),BF7)</f>
        <v>500.28</v>
      </c>
      <c r="BG6" s="35">
        <f t="shared" si="7"/>
        <v>485.73</v>
      </c>
      <c r="BH6" s="35">
        <f t="shared" si="7"/>
        <v>482.59</v>
      </c>
      <c r="BI6" s="35">
        <f t="shared" si="7"/>
        <v>484.3</v>
      </c>
      <c r="BJ6" s="35">
        <f t="shared" si="7"/>
        <v>498.27</v>
      </c>
      <c r="BK6" s="35">
        <f t="shared" si="7"/>
        <v>495.76</v>
      </c>
      <c r="BL6" s="35">
        <f t="shared" si="7"/>
        <v>487.22</v>
      </c>
      <c r="BM6" s="35">
        <f t="shared" si="7"/>
        <v>483.11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>
        <f>IF(BP7="",NA(),BP7)</f>
        <v>66.97</v>
      </c>
      <c r="BQ6" s="35">
        <f t="shared" ref="BQ6:BY6" si="8">IF(BQ7="",NA(),BQ7)</f>
        <v>68.459999999999994</v>
      </c>
      <c r="BR6" s="35">
        <f t="shared" si="8"/>
        <v>67.760000000000005</v>
      </c>
      <c r="BS6" s="35">
        <f t="shared" si="8"/>
        <v>67.989999999999995</v>
      </c>
      <c r="BT6" s="35">
        <f t="shared" si="8"/>
        <v>69.02</v>
      </c>
      <c r="BU6" s="35">
        <f t="shared" si="8"/>
        <v>90.64</v>
      </c>
      <c r="BV6" s="35">
        <f t="shared" si="8"/>
        <v>93.66</v>
      </c>
      <c r="BW6" s="35">
        <f t="shared" si="8"/>
        <v>92.76</v>
      </c>
      <c r="BX6" s="35">
        <f t="shared" si="8"/>
        <v>93.28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>
        <f>IF(CA7="",NA(),CA7)</f>
        <v>412.15</v>
      </c>
      <c r="CB6" s="35">
        <f t="shared" ref="CB6:CJ6" si="9">IF(CB7="",NA(),CB7)</f>
        <v>405.91</v>
      </c>
      <c r="CC6" s="35">
        <f t="shared" si="9"/>
        <v>410.02</v>
      </c>
      <c r="CD6" s="35">
        <f t="shared" si="9"/>
        <v>409.4</v>
      </c>
      <c r="CE6" s="35">
        <f t="shared" si="9"/>
        <v>402.82</v>
      </c>
      <c r="CF6" s="35">
        <f t="shared" si="9"/>
        <v>213.52</v>
      </c>
      <c r="CG6" s="35">
        <f t="shared" si="9"/>
        <v>208.21</v>
      </c>
      <c r="CH6" s="35">
        <f t="shared" si="9"/>
        <v>208.67</v>
      </c>
      <c r="CI6" s="35">
        <f t="shared" si="9"/>
        <v>208.29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>
        <f>IF(CL7="",NA(),CL7)</f>
        <v>57.86</v>
      </c>
      <c r="CM6" s="35">
        <f t="shared" ref="CM6:CU6" si="10">IF(CM7="",NA(),CM7)</f>
        <v>57.68</v>
      </c>
      <c r="CN6" s="35">
        <f t="shared" si="10"/>
        <v>56.1</v>
      </c>
      <c r="CO6" s="35">
        <f t="shared" si="10"/>
        <v>69.260000000000005</v>
      </c>
      <c r="CP6" s="35">
        <f t="shared" si="10"/>
        <v>70.849999999999994</v>
      </c>
      <c r="CQ6" s="35">
        <f t="shared" si="10"/>
        <v>49.77</v>
      </c>
      <c r="CR6" s="35">
        <f t="shared" si="10"/>
        <v>49.22</v>
      </c>
      <c r="CS6" s="35">
        <f t="shared" si="10"/>
        <v>49.08</v>
      </c>
      <c r="CT6" s="35">
        <f t="shared" si="10"/>
        <v>49.32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>
        <f>IF(CW7="",NA(),CW7)</f>
        <v>88.94</v>
      </c>
      <c r="CX6" s="35">
        <f t="shared" ref="CX6:DF6" si="11">IF(CX7="",NA(),CX7)</f>
        <v>88.37</v>
      </c>
      <c r="CY6" s="35">
        <f t="shared" si="11"/>
        <v>89.6</v>
      </c>
      <c r="CZ6" s="35">
        <f t="shared" si="11"/>
        <v>89.42</v>
      </c>
      <c r="DA6" s="35">
        <f t="shared" si="11"/>
        <v>87.13</v>
      </c>
      <c r="DB6" s="35">
        <f t="shared" si="11"/>
        <v>79.98</v>
      </c>
      <c r="DC6" s="35">
        <f t="shared" si="11"/>
        <v>79.48</v>
      </c>
      <c r="DD6" s="35">
        <f t="shared" si="11"/>
        <v>79.3</v>
      </c>
      <c r="DE6" s="35">
        <f t="shared" si="11"/>
        <v>79.34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>
        <f>IF(DH7="",NA(),DH7)</f>
        <v>38.11</v>
      </c>
      <c r="DI6" s="35">
        <f t="shared" ref="DI6:DQ6" si="12">IF(DI7="",NA(),DI7)</f>
        <v>47.58</v>
      </c>
      <c r="DJ6" s="35">
        <f t="shared" si="12"/>
        <v>48.71</v>
      </c>
      <c r="DK6" s="35">
        <f t="shared" si="12"/>
        <v>50.18</v>
      </c>
      <c r="DL6" s="35">
        <f t="shared" si="12"/>
        <v>50.74</v>
      </c>
      <c r="DM6" s="35">
        <f t="shared" si="12"/>
        <v>36.43</v>
      </c>
      <c r="DN6" s="35">
        <f t="shared" si="12"/>
        <v>46.12</v>
      </c>
      <c r="DO6" s="35">
        <f t="shared" si="12"/>
        <v>47.44</v>
      </c>
      <c r="DP6" s="35">
        <f t="shared" si="12"/>
        <v>48.3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5">
        <f>IF(DS7="",NA(),DS7)</f>
        <v>25.07</v>
      </c>
      <c r="DT6" s="35">
        <f t="shared" ref="DT6:EB6" si="13">IF(DT7="",NA(),DT7)</f>
        <v>25.08</v>
      </c>
      <c r="DU6" s="35">
        <f t="shared" si="13"/>
        <v>24.57</v>
      </c>
      <c r="DV6" s="35">
        <f t="shared" si="13"/>
        <v>24.17</v>
      </c>
      <c r="DW6" s="35">
        <f t="shared" si="13"/>
        <v>23.37</v>
      </c>
      <c r="DX6" s="35">
        <f t="shared" si="13"/>
        <v>8.7200000000000006</v>
      </c>
      <c r="DY6" s="35">
        <f t="shared" si="13"/>
        <v>9.86</v>
      </c>
      <c r="DZ6" s="35">
        <f t="shared" si="13"/>
        <v>11.16</v>
      </c>
      <c r="EA6" s="35">
        <f t="shared" si="13"/>
        <v>12.43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5">
        <f>IF(ED7="",NA(),ED7)</f>
        <v>1.49</v>
      </c>
      <c r="EE6" s="35">
        <f t="shared" ref="EE6:EM6" si="14">IF(EE7="",NA(),EE7)</f>
        <v>0.56999999999999995</v>
      </c>
      <c r="EF6" s="35">
        <f t="shared" si="14"/>
        <v>0.53</v>
      </c>
      <c r="EG6" s="35">
        <f t="shared" si="14"/>
        <v>1.58</v>
      </c>
      <c r="EH6" s="35">
        <f t="shared" si="14"/>
        <v>0.28999999999999998</v>
      </c>
      <c r="EI6" s="35">
        <f t="shared" si="14"/>
        <v>0.64</v>
      </c>
      <c r="EJ6" s="35">
        <f t="shared" si="14"/>
        <v>0.56000000000000005</v>
      </c>
      <c r="EK6" s="35">
        <f t="shared" si="14"/>
        <v>0.65</v>
      </c>
      <c r="EL6" s="35">
        <f t="shared" si="14"/>
        <v>0.46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124419</v>
      </c>
      <c r="D7" s="37">
        <v>46</v>
      </c>
      <c r="E7" s="37">
        <v>1</v>
      </c>
      <c r="F7" s="37">
        <v>0</v>
      </c>
      <c r="G7" s="37">
        <v>1</v>
      </c>
      <c r="H7" s="37" t="s">
        <v>104</v>
      </c>
      <c r="I7" s="37" t="s">
        <v>105</v>
      </c>
      <c r="J7" s="37" t="s">
        <v>106</v>
      </c>
      <c r="K7" s="37" t="s">
        <v>107</v>
      </c>
      <c r="L7" s="37" t="s">
        <v>108</v>
      </c>
      <c r="M7" s="37" t="s">
        <v>109</v>
      </c>
      <c r="N7" s="38" t="s">
        <v>110</v>
      </c>
      <c r="O7" s="38">
        <v>58.39</v>
      </c>
      <c r="P7" s="38">
        <v>90.58</v>
      </c>
      <c r="Q7" s="38">
        <v>4902</v>
      </c>
      <c r="R7" s="38">
        <v>9385</v>
      </c>
      <c r="S7" s="38">
        <v>129.87</v>
      </c>
      <c r="T7" s="38">
        <v>72.260000000000005</v>
      </c>
      <c r="U7" s="38">
        <v>8445</v>
      </c>
      <c r="V7" s="38">
        <v>128.9</v>
      </c>
      <c r="W7" s="38">
        <v>65.52</v>
      </c>
      <c r="X7" s="38">
        <v>101.25</v>
      </c>
      <c r="Y7" s="38">
        <v>102.43</v>
      </c>
      <c r="Z7" s="38">
        <v>101.4</v>
      </c>
      <c r="AA7" s="38">
        <v>102.24</v>
      </c>
      <c r="AB7" s="38">
        <v>101.96</v>
      </c>
      <c r="AC7" s="38">
        <v>105.53</v>
      </c>
      <c r="AD7" s="38">
        <v>107.2</v>
      </c>
      <c r="AE7" s="38">
        <v>106.62</v>
      </c>
      <c r="AF7" s="38">
        <v>107.95</v>
      </c>
      <c r="AG7" s="38">
        <v>104.47</v>
      </c>
      <c r="AH7" s="38">
        <v>113.39</v>
      </c>
      <c r="AI7" s="38">
        <v>3.47</v>
      </c>
      <c r="AJ7" s="38">
        <v>0</v>
      </c>
      <c r="AK7" s="38">
        <v>0</v>
      </c>
      <c r="AL7" s="38">
        <v>0</v>
      </c>
      <c r="AM7" s="38">
        <v>0</v>
      </c>
      <c r="AN7" s="38">
        <v>28.31</v>
      </c>
      <c r="AO7" s="38">
        <v>13.46</v>
      </c>
      <c r="AP7" s="38">
        <v>12.59</v>
      </c>
      <c r="AQ7" s="38">
        <v>12.44</v>
      </c>
      <c r="AR7" s="38">
        <v>16.399999999999999</v>
      </c>
      <c r="AS7" s="38">
        <v>0.85</v>
      </c>
      <c r="AT7" s="38">
        <v>893.58</v>
      </c>
      <c r="AU7" s="38">
        <v>278.48</v>
      </c>
      <c r="AV7" s="38">
        <v>234.5</v>
      </c>
      <c r="AW7" s="38">
        <v>167.8</v>
      </c>
      <c r="AX7" s="38">
        <v>185.25</v>
      </c>
      <c r="AY7" s="38">
        <v>1164.51</v>
      </c>
      <c r="AZ7" s="38">
        <v>434.72</v>
      </c>
      <c r="BA7" s="38">
        <v>416.14</v>
      </c>
      <c r="BB7" s="38">
        <v>371.89</v>
      </c>
      <c r="BC7" s="38">
        <v>293.23</v>
      </c>
      <c r="BD7" s="38">
        <v>264.33999999999997</v>
      </c>
      <c r="BE7" s="38">
        <v>527.19000000000005</v>
      </c>
      <c r="BF7" s="38">
        <v>500.28</v>
      </c>
      <c r="BG7" s="38">
        <v>485.73</v>
      </c>
      <c r="BH7" s="38">
        <v>482.59</v>
      </c>
      <c r="BI7" s="38">
        <v>484.3</v>
      </c>
      <c r="BJ7" s="38">
        <v>498.27</v>
      </c>
      <c r="BK7" s="38">
        <v>495.76</v>
      </c>
      <c r="BL7" s="38">
        <v>487.22</v>
      </c>
      <c r="BM7" s="38">
        <v>483.11</v>
      </c>
      <c r="BN7" s="38">
        <v>542.29999999999995</v>
      </c>
      <c r="BO7" s="38">
        <v>274.27</v>
      </c>
      <c r="BP7" s="38">
        <v>66.97</v>
      </c>
      <c r="BQ7" s="38">
        <v>68.459999999999994</v>
      </c>
      <c r="BR7" s="38">
        <v>67.760000000000005</v>
      </c>
      <c r="BS7" s="38">
        <v>67.989999999999995</v>
      </c>
      <c r="BT7" s="38">
        <v>69.02</v>
      </c>
      <c r="BU7" s="38">
        <v>90.64</v>
      </c>
      <c r="BV7" s="38">
        <v>93.66</v>
      </c>
      <c r="BW7" s="38">
        <v>92.76</v>
      </c>
      <c r="BX7" s="38">
        <v>93.28</v>
      </c>
      <c r="BY7" s="38">
        <v>87.51</v>
      </c>
      <c r="BZ7" s="38">
        <v>104.36</v>
      </c>
      <c r="CA7" s="38">
        <v>412.15</v>
      </c>
      <c r="CB7" s="38">
        <v>405.91</v>
      </c>
      <c r="CC7" s="38">
        <v>410.02</v>
      </c>
      <c r="CD7" s="38">
        <v>409.4</v>
      </c>
      <c r="CE7" s="38">
        <v>402.82</v>
      </c>
      <c r="CF7" s="38">
        <v>213.52</v>
      </c>
      <c r="CG7" s="38">
        <v>208.21</v>
      </c>
      <c r="CH7" s="38">
        <v>208.67</v>
      </c>
      <c r="CI7" s="38">
        <v>208.29</v>
      </c>
      <c r="CJ7" s="38">
        <v>218.42</v>
      </c>
      <c r="CK7" s="38">
        <v>165.71</v>
      </c>
      <c r="CL7" s="38">
        <v>57.86</v>
      </c>
      <c r="CM7" s="38">
        <v>57.68</v>
      </c>
      <c r="CN7" s="38">
        <v>56.1</v>
      </c>
      <c r="CO7" s="38">
        <v>69.260000000000005</v>
      </c>
      <c r="CP7" s="38">
        <v>70.849999999999994</v>
      </c>
      <c r="CQ7" s="38">
        <v>49.77</v>
      </c>
      <c r="CR7" s="38">
        <v>49.22</v>
      </c>
      <c r="CS7" s="38">
        <v>49.08</v>
      </c>
      <c r="CT7" s="38">
        <v>49.32</v>
      </c>
      <c r="CU7" s="38">
        <v>50.24</v>
      </c>
      <c r="CV7" s="38">
        <v>60.41</v>
      </c>
      <c r="CW7" s="38">
        <v>88.94</v>
      </c>
      <c r="CX7" s="38">
        <v>88.37</v>
      </c>
      <c r="CY7" s="38">
        <v>89.6</v>
      </c>
      <c r="CZ7" s="38">
        <v>89.42</v>
      </c>
      <c r="DA7" s="38">
        <v>87.13</v>
      </c>
      <c r="DB7" s="38">
        <v>79.98</v>
      </c>
      <c r="DC7" s="38">
        <v>79.48</v>
      </c>
      <c r="DD7" s="38">
        <v>79.3</v>
      </c>
      <c r="DE7" s="38">
        <v>79.34</v>
      </c>
      <c r="DF7" s="38">
        <v>78.650000000000006</v>
      </c>
      <c r="DG7" s="38">
        <v>89.93</v>
      </c>
      <c r="DH7" s="38">
        <v>38.11</v>
      </c>
      <c r="DI7" s="38">
        <v>47.58</v>
      </c>
      <c r="DJ7" s="38">
        <v>48.71</v>
      </c>
      <c r="DK7" s="38">
        <v>50.18</v>
      </c>
      <c r="DL7" s="38">
        <v>50.74</v>
      </c>
      <c r="DM7" s="38">
        <v>36.43</v>
      </c>
      <c r="DN7" s="38">
        <v>46.12</v>
      </c>
      <c r="DO7" s="38">
        <v>47.44</v>
      </c>
      <c r="DP7" s="38">
        <v>48.3</v>
      </c>
      <c r="DQ7" s="38">
        <v>45.14</v>
      </c>
      <c r="DR7" s="38">
        <v>48.12</v>
      </c>
      <c r="DS7" s="38">
        <v>25.07</v>
      </c>
      <c r="DT7" s="38">
        <v>25.08</v>
      </c>
      <c r="DU7" s="38">
        <v>24.57</v>
      </c>
      <c r="DV7" s="38">
        <v>24.17</v>
      </c>
      <c r="DW7" s="38">
        <v>23.37</v>
      </c>
      <c r="DX7" s="38">
        <v>8.7200000000000006</v>
      </c>
      <c r="DY7" s="38">
        <v>9.86</v>
      </c>
      <c r="DZ7" s="38">
        <v>11.16</v>
      </c>
      <c r="EA7" s="38">
        <v>12.43</v>
      </c>
      <c r="EB7" s="38">
        <v>13.58</v>
      </c>
      <c r="EC7" s="38">
        <v>15.89</v>
      </c>
      <c r="ED7" s="38">
        <v>1.49</v>
      </c>
      <c r="EE7" s="38">
        <v>0.56999999999999995</v>
      </c>
      <c r="EF7" s="38">
        <v>0.53</v>
      </c>
      <c r="EG7" s="38">
        <v>1.58</v>
      </c>
      <c r="EH7" s="38">
        <v>0.28999999999999998</v>
      </c>
      <c r="EI7" s="38">
        <v>0.64</v>
      </c>
      <c r="EJ7" s="38">
        <v>0.56000000000000005</v>
      </c>
      <c r="EK7" s="38">
        <v>0.65</v>
      </c>
      <c r="EL7" s="38">
        <v>0.46</v>
      </c>
      <c r="EM7" s="38">
        <v>0.44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111</v>
      </c>
      <c r="C9" s="41" t="s">
        <v>112</v>
      </c>
      <c r="D9" s="41" t="s">
        <v>113</v>
      </c>
      <c r="E9" s="41" t="s">
        <v>114</v>
      </c>
      <c r="F9" s="41" t="s">
        <v>115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2019-02-04T02:49:32Z</cp:lastPrinted>
  <dcterms:created xsi:type="dcterms:W3CDTF">2018-12-03T08:29:40Z</dcterms:created>
  <dcterms:modified xsi:type="dcterms:W3CDTF">2019-02-04T02:49:33Z</dcterms:modified>
  <cp:category/>
</cp:coreProperties>
</file>