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lgg7pmjLD4I+EJg6tH5R1pyslg1XPLd7xBKnwhOzOM/y0iOqaxwsGXgsglFhuWDmuyahZ5Yji5D2K81qxt7wdw==" workbookSaltValue="naCrIsvbRu8uFBH+rzZ/gg==" workbookSpinCount="100000" lockStructure="1"/>
  <bookViews>
    <workbookView xWindow="0" yWindow="0" windowWidth="2049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<sst xmlns="http://schemas.openxmlformats.org/spreadsheetml/2006/main" count="232" uniqueCount="120">
  <si>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</si>
  <si>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</si>
  <si>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</si>
  <si>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</si>
  <si>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</si>
  <si>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</si>
  <si>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</si>
  <si>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</si>
  <si>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</si>
  <si>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</si>
  <si>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</si>
  <si>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</si>
  <si>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</si>
  <si>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</si>
  <si>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</si>
  <si>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</si>
  <si>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</si>
  <si>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</si>
  <si>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</si>
  <si>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</si>
  <si>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</si>
  <si>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</si>
  <si>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</si>
  <si>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</si>
  <si>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</si>
  <si>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</si>
  <si>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</si>
  <si>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</si>
  <si>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</si>
  <si>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</si>
  <si>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</si>
  <si>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</si>
  <si>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</si>
  <si>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</si>
  <si>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</si>
  <si>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</si>
  <si>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</si>
  <si>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</si>
  <si>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</si>
  <si>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</si>
  <si>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</si>
  <si>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</si>
  <si>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</si>
  <si>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</si>
  <si>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</si>
  <si>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</si>
  <si>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</si>
  <si>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</si>
  <si>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</si>
  <si>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</si>
  <si>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</si>
  <si>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</si>
  <si>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</si>
  <si>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</si>
  <si>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</si>
  <si>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</si>
  <si>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</si>
  <si>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</si>
  <si>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</si>
  <si>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</si>
  <si>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</si>
  <si>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</si>
  <si>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</si>
  <si>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</si>
  <si>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</si>
  <si>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</si>
  <si>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</si>
  <si>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</si>
  <si>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</si>
  <si>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</si>
  <si>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</si>
  <si>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</si>
  <si>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</si>
  <si>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</si>
  <si>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</si>
  <si>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</si>
  <si>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</si>
  <si>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</si>
  <si>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</si>
  <si>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</si>
  <si>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</si>
  <si>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</si>
  <si>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</si>
  <si>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</si>
  <si>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</si>
  <si>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</si>
  <si>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</si>
  <si>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</si>
  <si>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</si>
  <si>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</si>
  <si>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</si>
  <si>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</si>
  <si>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</si>
  <si>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</si>
  <si>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</si>
  <si>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</si>
  <si>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</si>
  <si>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</si>
  <si>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</si>
  <si>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</si>
  <si>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</si>
  <si>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</si>
  <si>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</si>
  <si>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</si>
  <si>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</si>
  <si>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鋸南町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</si>
  <si>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</si>
  <si>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</si>
  <si>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</si>
  <si>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</si>
  <si>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</si>
  <si>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</si>
  <si>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</si>
  <si>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</si>
  <si>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</si>
  <si>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</si>
  <si>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</si>
  <si>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有形固定資産減価償却率・管路経年化率は、類似団体の平均値を上回り、老朽化施設が増加傾向にあります。
　管路更新率は平成28年度以降、類似団体の平均値を上回っていますが、老朽化による事故や故障を防ぐためには、点検や修繕など適切な維持管理により施設や設備の延命化を図りながら、計画的な更新を実施していく必要があります。</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1" eb="23">
      <t>ルイジ</t>
    </rPh>
    <rPh sb="23" eb="25">
      <t>ダンタイ</t>
    </rPh>
    <rPh sb="26" eb="29">
      <t>ヘイキンチ</t>
    </rPh>
    <rPh sb="30" eb="32">
      <t>ウワマワ</t>
    </rPh>
    <rPh sb="34" eb="37">
      <t>ロウキュウカ</t>
    </rPh>
    <rPh sb="37" eb="39">
      <t>シセツ</t>
    </rPh>
    <rPh sb="40" eb="42">
      <t>ゾウカ</t>
    </rPh>
    <rPh sb="42" eb="44">
      <t>ケイコウ</t>
    </rPh>
    <rPh sb="67" eb="69">
      <t>ルイジ</t>
    </rPh>
    <rPh sb="69" eb="71">
      <t>ダンタイ</t>
    </rPh>
    <rPh sb="72" eb="75">
      <t>ヘイキンチ</t>
    </rPh>
    <rPh sb="76" eb="78">
      <t>ウワマワ</t>
    </rPh>
    <rPh sb="85" eb="88">
      <t>ロウキュウカ</t>
    </rPh>
    <rPh sb="91" eb="93">
      <t>ジコ</t>
    </rPh>
    <rPh sb="94" eb="96">
      <t>コショウ</t>
    </rPh>
    <rPh sb="97" eb="98">
      <t>フセ</t>
    </rPh>
    <rPh sb="104" eb="106">
      <t>テンケン</t>
    </rPh>
    <rPh sb="107" eb="109">
      <t>シュウゼン</t>
    </rPh>
    <rPh sb="111" eb="113">
      <t>テキセツ</t>
    </rPh>
    <rPh sb="114" eb="116">
      <t>イジ</t>
    </rPh>
    <rPh sb="116" eb="118">
      <t>カンリ</t>
    </rPh>
    <rPh sb="121" eb="123">
      <t>シセツ</t>
    </rPh>
    <rPh sb="124" eb="126">
      <t>セツビ</t>
    </rPh>
    <rPh sb="127" eb="129">
      <t>エンメイ</t>
    </rPh>
    <rPh sb="129" eb="130">
      <t>カ</t>
    </rPh>
    <rPh sb="131" eb="132">
      <t>ハカ</t>
    </rPh>
    <rPh sb="137" eb="140">
      <t>ケイカクテキ</t>
    </rPh>
    <rPh sb="141" eb="143">
      <t>コウシン</t>
    </rPh>
    <rPh sb="144" eb="146">
      <t>ジッシ</t>
    </rPh>
    <rPh sb="150" eb="152">
      <t>ヒツヨウ</t>
    </rPh>
    <phoneticPr fontId="4"/>
  </si>
  <si>
    <t>　経常収支比率や有収率などの指標から、経営基盤は安定し、経営の効率性は良好といえます。
　しかしその一方で、高齢化・過疎化の進行による料金減少への対策、老朽化施設の更新や耐震化の推進などの課題があり、これらに取り組む必要があります。
　今後とも、現在の経営状況を維持しつつ中長期的な視点での施設整備を進めていきます。</t>
    <rPh sb="1" eb="3">
      <t>ケイジョウ</t>
    </rPh>
    <rPh sb="3" eb="5">
      <t>シュウシ</t>
    </rPh>
    <rPh sb="5" eb="7">
      <t>ヒリツ</t>
    </rPh>
    <rPh sb="8" eb="11">
      <t>ユウシュウリツ</t>
    </rPh>
    <rPh sb="14" eb="16">
      <t>シヒョウ</t>
    </rPh>
    <rPh sb="19" eb="21">
      <t>ケイエイ</t>
    </rPh>
    <rPh sb="21" eb="23">
      <t>キバン</t>
    </rPh>
    <rPh sb="24" eb="26">
      <t>アンテイ</t>
    </rPh>
    <rPh sb="28" eb="30">
      <t>ケイエイ</t>
    </rPh>
    <rPh sb="31" eb="34">
      <t>コウリツセイ</t>
    </rPh>
    <rPh sb="35" eb="37">
      <t>リョウコウ</t>
    </rPh>
    <rPh sb="50" eb="52">
      <t>イッポウ</t>
    </rPh>
    <rPh sb="54" eb="57">
      <t>コウレイカ</t>
    </rPh>
    <rPh sb="58" eb="61">
      <t>カソカ</t>
    </rPh>
    <rPh sb="62" eb="64">
      <t>シンコウ</t>
    </rPh>
    <rPh sb="67" eb="69">
      <t>リョウキン</t>
    </rPh>
    <rPh sb="69" eb="71">
      <t>ゲンショウ</t>
    </rPh>
    <rPh sb="73" eb="75">
      <t>タイサク</t>
    </rPh>
    <rPh sb="76" eb="79">
      <t>ロウキュウカ</t>
    </rPh>
    <rPh sb="79" eb="81">
      <t>シセツ</t>
    </rPh>
    <rPh sb="82" eb="84">
      <t>コウシン</t>
    </rPh>
    <rPh sb="85" eb="88">
      <t>タイシンカ</t>
    </rPh>
    <rPh sb="89" eb="91">
      <t>スイシン</t>
    </rPh>
    <rPh sb="94" eb="96">
      <t>カダイ</t>
    </rPh>
    <rPh sb="104" eb="105">
      <t>ト</t>
    </rPh>
    <rPh sb="106" eb="107">
      <t>ク</t>
    </rPh>
    <rPh sb="108" eb="110">
      <t>ヒツヨウ</t>
    </rPh>
    <rPh sb="118" eb="120">
      <t>コンゴ</t>
    </rPh>
    <rPh sb="123" eb="125">
      <t>ゲンザイ</t>
    </rPh>
    <rPh sb="126" eb="128">
      <t>ケイエイ</t>
    </rPh>
    <rPh sb="128" eb="130">
      <t>ジョウキョウ</t>
    </rPh>
    <rPh sb="131" eb="133">
      <t>イジ</t>
    </rPh>
    <rPh sb="136" eb="140">
      <t>チュウチョウキテキ</t>
    </rPh>
    <rPh sb="141" eb="143">
      <t>シテン</t>
    </rPh>
    <rPh sb="145" eb="147">
      <t>シセツ</t>
    </rPh>
    <rPh sb="147" eb="149">
      <t>セイビ</t>
    </rPh>
    <rPh sb="150" eb="151">
      <t>スス</t>
    </rPh>
    <phoneticPr fontId="4"/>
  </si>
  <si>
    <t>(1)経営の健全性について
　経常収支比率は、平成24年度に料金5％の引き下げを実施したことで下降しましたが、その後も100％を超えていることから、経営は安定しているといえます。
　流動比率は、公営企業会計制度改正により平成26年度から下降しましたが、200％以上は維持しており、十分な支払い能力があるといえます。
　料金回収率は、料金の値下げ及び給水人口の減少で下降傾向にあり、水道料金以外の他の収入で賄われる割合が高くなってきているといえます。
　これらの指標から、経営の健全性は他の収入（補助金）で保たれているといえます。
(2)経営の効率性について
　施設利用率は過疎化、少子化の進行による配水量の減少で下降傾向にあり、今後水需要動向によっては施設規模の見直しを検討する必要があります。
　有収率は、近年類似団体の平均値を超え、良好な結果で推移しています。</t>
    <rPh sb="3" eb="5">
      <t>ケイエイ</t>
    </rPh>
    <rPh sb="6" eb="9">
      <t>ケンゼンセイ</t>
    </rPh>
    <rPh sb="15" eb="17">
      <t>ケイジョウ</t>
    </rPh>
    <rPh sb="17" eb="19">
      <t>シュウシ</t>
    </rPh>
    <rPh sb="19" eb="21">
      <t>ヒリツ</t>
    </rPh>
    <rPh sb="23" eb="25">
      <t>ヘイセイ</t>
    </rPh>
    <rPh sb="27" eb="29">
      <t>ネンド</t>
    </rPh>
    <rPh sb="30" eb="32">
      <t>リョウキン</t>
    </rPh>
    <rPh sb="35" eb="36">
      <t>ヒ</t>
    </rPh>
    <rPh sb="37" eb="38">
      <t>サ</t>
    </rPh>
    <rPh sb="40" eb="42">
      <t>ジッシ</t>
    </rPh>
    <rPh sb="47" eb="49">
      <t>カコウ</t>
    </rPh>
    <rPh sb="57" eb="58">
      <t>ゴ</t>
    </rPh>
    <rPh sb="64" eb="65">
      <t>コ</t>
    </rPh>
    <rPh sb="74" eb="76">
      <t>ケイエイ</t>
    </rPh>
    <rPh sb="77" eb="79">
      <t>アンテイ</t>
    </rPh>
    <rPh sb="91" eb="93">
      <t>リュウドウ</t>
    </rPh>
    <rPh sb="93" eb="95">
      <t>ヒリツ</t>
    </rPh>
    <rPh sb="97" eb="99">
      <t>コウエイ</t>
    </rPh>
    <rPh sb="99" eb="101">
      <t>キギョウ</t>
    </rPh>
    <rPh sb="101" eb="103">
      <t>カイケイ</t>
    </rPh>
    <rPh sb="103" eb="105">
      <t>セイド</t>
    </rPh>
    <rPh sb="105" eb="107">
      <t>カイセイ</t>
    </rPh>
    <rPh sb="110" eb="112">
      <t>ヘイセイ</t>
    </rPh>
    <rPh sb="114" eb="116">
      <t>ネンド</t>
    </rPh>
    <rPh sb="118" eb="120">
      <t>カコウ</t>
    </rPh>
    <rPh sb="130" eb="132">
      <t>イジョウ</t>
    </rPh>
    <rPh sb="133" eb="135">
      <t>イジ</t>
    </rPh>
    <rPh sb="140" eb="142">
      <t>ジュウブン</t>
    </rPh>
    <rPh sb="143" eb="145">
      <t>シハラ</t>
    </rPh>
    <rPh sb="146" eb="148">
      <t>ノウリョク</t>
    </rPh>
    <rPh sb="159" eb="161">
      <t>リョウキン</t>
    </rPh>
    <rPh sb="161" eb="163">
      <t>カイシュウ</t>
    </rPh>
    <rPh sb="163" eb="164">
      <t>リツ</t>
    </rPh>
    <rPh sb="166" eb="168">
      <t>リョウキン</t>
    </rPh>
    <rPh sb="169" eb="171">
      <t>ネサ</t>
    </rPh>
    <rPh sb="172" eb="173">
      <t>オヨ</t>
    </rPh>
    <rPh sb="174" eb="176">
      <t>キュウスイ</t>
    </rPh>
    <rPh sb="176" eb="178">
      <t>ジンコウ</t>
    </rPh>
    <rPh sb="179" eb="181">
      <t>ゲンショウ</t>
    </rPh>
    <rPh sb="182" eb="184">
      <t>カコウ</t>
    </rPh>
    <rPh sb="184" eb="186">
      <t>ケイコウ</t>
    </rPh>
    <rPh sb="190" eb="192">
      <t>スイドウ</t>
    </rPh>
    <rPh sb="192" eb="194">
      <t>リョウキン</t>
    </rPh>
    <rPh sb="194" eb="196">
      <t>イガイ</t>
    </rPh>
    <rPh sb="197" eb="198">
      <t>ホカ</t>
    </rPh>
    <rPh sb="199" eb="201">
      <t>シュウニュウ</t>
    </rPh>
    <rPh sb="202" eb="203">
      <t>マカナ</t>
    </rPh>
    <rPh sb="206" eb="208">
      <t>ワリアイ</t>
    </rPh>
    <rPh sb="209" eb="210">
      <t>タカ</t>
    </rPh>
    <rPh sb="230" eb="232">
      <t>シヒョウ</t>
    </rPh>
    <rPh sb="235" eb="237">
      <t>ケイエイ</t>
    </rPh>
    <rPh sb="238" eb="241">
      <t>ケンゼンセイ</t>
    </rPh>
    <rPh sb="242" eb="243">
      <t>ホカ</t>
    </rPh>
    <rPh sb="244" eb="246">
      <t>シュウニュウ</t>
    </rPh>
    <rPh sb="247" eb="250">
      <t>ホジョキン</t>
    </rPh>
    <rPh sb="252" eb="253">
      <t>タモ</t>
    </rPh>
    <rPh sb="269" eb="271">
      <t>ケイエイ</t>
    </rPh>
    <rPh sb="272" eb="275">
      <t>コウリツセイ</t>
    </rPh>
    <rPh sb="281" eb="283">
      <t>シセツ</t>
    </rPh>
    <rPh sb="283" eb="285">
      <t>リヨウ</t>
    </rPh>
    <rPh sb="285" eb="286">
      <t>リツ</t>
    </rPh>
    <rPh sb="287" eb="290">
      <t>カソカ</t>
    </rPh>
    <rPh sb="291" eb="294">
      <t>ショウシカ</t>
    </rPh>
    <rPh sb="295" eb="297">
      <t>シンコウ</t>
    </rPh>
    <rPh sb="300" eb="302">
      <t>ハイスイ</t>
    </rPh>
    <rPh sb="302" eb="303">
      <t>リョウ</t>
    </rPh>
    <rPh sb="304" eb="306">
      <t>ゲンショウ</t>
    </rPh>
    <rPh sb="307" eb="309">
      <t>カコウ</t>
    </rPh>
    <rPh sb="309" eb="311">
      <t>ケイコウ</t>
    </rPh>
    <rPh sb="315" eb="317">
      <t>コンゴ</t>
    </rPh>
    <rPh sb="317" eb="318">
      <t>ミズ</t>
    </rPh>
    <rPh sb="318" eb="320">
      <t>ジュヨウ</t>
    </rPh>
    <rPh sb="320" eb="322">
      <t>ドウコウ</t>
    </rPh>
    <rPh sb="327" eb="329">
      <t>シセツ</t>
    </rPh>
    <rPh sb="329" eb="331">
      <t>キボ</t>
    </rPh>
    <rPh sb="332" eb="334">
      <t>ミナオ</t>
    </rPh>
    <rPh sb="336" eb="338">
      <t>ケントウ</t>
    </rPh>
    <rPh sb="340" eb="342">
      <t>ヒツヨウ</t>
    </rPh>
    <rPh sb="350" eb="353">
      <t>ユウシュウリツ</t>
    </rPh>
    <rPh sb="355" eb="357">
      <t>キンネン</t>
    </rPh>
    <rPh sb="357" eb="359">
      <t>ルイジ</t>
    </rPh>
    <rPh sb="359" eb="361">
      <t>ダンタイ</t>
    </rPh>
    <rPh sb="362" eb="365">
      <t>ヘイキンチ</t>
    </rPh>
    <rPh sb="366" eb="367">
      <t>コ</t>
    </rPh>
    <rPh sb="369" eb="371">
      <t>リョウコウ</t>
    </rPh>
    <rPh sb="372" eb="374">
      <t>ケッカ</t>
    </rPh>
    <rPh sb="375" eb="377">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</si>
</sst>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0.26</c:v>
                </c:pt>
                <c:pt idx="1">
                  <c:v>0.39</c:v>
                </c:pt>
                <c:pt idx="2">
                  <c:v>0.02</c:v>
                </c:pt>
                <c:pt idx="3">
                  <c:v>0.66</c:v>
                </c:pt>
                <c:pt idx="4">
                  <c:v>0.74</c:v>
                </c:pt>
              </c:numCache>
            </c:numRef>
          </c:val>
          <c:extLst>
            <c:ext xmlns:c16="http://schemas.microsoft.com/office/drawing/2014/chart" uri="{C3380CC4-5D6E-409C-BE32-E72D297353CC}">
              <c16:uniqueId val="{00000000-82DC-4019-8DAF-D30088F3E9A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c:ext xmlns:c16="http://schemas.microsoft.com/office/drawing/2014/chart" uri="{C3380CC4-5D6E-409C-BE32-E72D297353CC}">
              <c16:uniqueId val="{00000001-82DC-4019-8DAF-D30088F3E9A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38.93</c:v>
                </c:pt>
                <c:pt idx="1">
                  <c:v>38.619999999999997</c:v>
                </c:pt>
                <c:pt idx="2">
                  <c:v>38.08</c:v>
                </c:pt>
                <c:pt idx="3">
                  <c:v>36.840000000000003</c:v>
                </c:pt>
                <c:pt idx="4">
                  <c:v>37.58</c:v>
                </c:pt>
              </c:numCache>
            </c:numRef>
          </c:val>
          <c:extLst>
            <c:ext xmlns:c16="http://schemas.microsoft.com/office/drawing/2014/chart" uri="{C3380CC4-5D6E-409C-BE32-E72D297353CC}">
              <c16:uniqueId val="{00000000-703E-4221-81A9-3B1840E0ED2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c:ext xmlns:c16="http://schemas.microsoft.com/office/drawing/2014/chart" uri="{C3380CC4-5D6E-409C-BE32-E72D297353CC}">
              <c16:uniqueId val="{00000001-703E-4221-81A9-3B1840E0ED2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83.97</c:v>
                </c:pt>
                <c:pt idx="1">
                  <c:v>83.07</c:v>
                </c:pt>
                <c:pt idx="2">
                  <c:v>83.73</c:v>
                </c:pt>
                <c:pt idx="3">
                  <c:v>86.55</c:v>
                </c:pt>
                <c:pt idx="4">
                  <c:v>84.27</c:v>
                </c:pt>
              </c:numCache>
            </c:numRef>
          </c:val>
          <c:extLst>
            <c:ext xmlns:c16="http://schemas.microsoft.com/office/drawing/2014/chart" uri="{C3380CC4-5D6E-409C-BE32-E72D297353CC}">
              <c16:uniqueId val="{00000000-03C2-468E-BCE4-BF743A2E504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c:ext xmlns:c16="http://schemas.microsoft.com/office/drawing/2014/chart" uri="{C3380CC4-5D6E-409C-BE32-E72D297353CC}">
              <c16:uniqueId val="{00000001-03C2-468E-BCE4-BF743A2E504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105.69</c:v>
                </c:pt>
                <c:pt idx="1">
                  <c:v>105.46</c:v>
                </c:pt>
                <c:pt idx="2">
                  <c:v>104.07</c:v>
                </c:pt>
                <c:pt idx="3">
                  <c:v>115.43</c:v>
                </c:pt>
                <c:pt idx="4">
                  <c:v>113.68</c:v>
                </c:pt>
              </c:numCache>
            </c:numRef>
          </c:val>
          <c:extLst>
            <c:ext xmlns:c16="http://schemas.microsoft.com/office/drawing/2014/chart" uri="{C3380CC4-5D6E-409C-BE32-E72D297353CC}">
              <c16:uniqueId val="{00000000-A673-462E-B767-8F1148FBC62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c:ext xmlns:c16="http://schemas.microsoft.com/office/drawing/2014/chart" uri="{C3380CC4-5D6E-409C-BE32-E72D297353CC}">
              <c16:uniqueId val="{00000001-A673-462E-B767-8F1148FBC62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41.15</c:v>
                </c:pt>
                <c:pt idx="1">
                  <c:v>53.9</c:v>
                </c:pt>
                <c:pt idx="2">
                  <c:v>55.74</c:v>
                </c:pt>
                <c:pt idx="3">
                  <c:v>57.16</c:v>
                </c:pt>
                <c:pt idx="4">
                  <c:v>58.65</c:v>
                </c:pt>
              </c:numCache>
            </c:numRef>
          </c:val>
          <c:extLst>
            <c:ext xmlns:c16="http://schemas.microsoft.com/office/drawing/2014/chart" uri="{C3380CC4-5D6E-409C-BE32-E72D297353CC}">
              <c16:uniqueId val="{00000000-BF99-434D-A5B7-F96662A7EB0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c:ext xmlns:c16="http://schemas.microsoft.com/office/drawing/2014/chart" uri="{C3380CC4-5D6E-409C-BE32-E72D297353CC}">
              <c16:uniqueId val="{00000001-BF99-434D-A5B7-F96662A7EB0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20.93</c:v>
                </c:pt>
                <c:pt idx="1">
                  <c:v>22.5</c:v>
                </c:pt>
                <c:pt idx="2">
                  <c:v>25.59</c:v>
                </c:pt>
                <c:pt idx="3">
                  <c:v>27.62</c:v>
                </c:pt>
                <c:pt idx="4">
                  <c:v>26.68</c:v>
                </c:pt>
              </c:numCache>
            </c:numRef>
          </c:val>
          <c:extLst>
            <c:ext xmlns:c16="http://schemas.microsoft.com/office/drawing/2014/chart" uri="{C3380CC4-5D6E-409C-BE32-E72D297353CC}">
              <c16:uniqueId val="{00000000-486C-4566-8D5D-005A12A795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c:ext xmlns:c16="http://schemas.microsoft.com/office/drawing/2014/chart" uri="{C3380CC4-5D6E-409C-BE32-E72D297353CC}">
              <c16:uniqueId val="{00000001-486C-4566-8D5D-005A12A795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67.510000000000005</c:v>
                </c:pt>
                <c:pt idx="1">
                  <c:v>0</c:v>
                </c:pt>
                <c:pt idx="2">
                  <c:v>0</c:v>
                </c:pt>
                <c:pt idx="3">
                  <c:v>0</c:v>
                </c:pt>
                <c:pt idx="4">
                  <c:v>0</c:v>
                </c:pt>
              </c:numCache>
            </c:numRef>
          </c:val>
          <c:extLst>
            <c:ext xmlns:c16="http://schemas.microsoft.com/office/drawing/2014/chart" uri="{C3380CC4-5D6E-409C-BE32-E72D297353CC}">
              <c16:uniqueId val="{00000000-17E7-4F24-8E52-5227489A96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c:ext xmlns:c16="http://schemas.microsoft.com/office/drawing/2014/chart" uri="{C3380CC4-5D6E-409C-BE32-E72D297353CC}">
              <c16:uniqueId val="{00000001-17E7-4F24-8E52-5227489A96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1545.64</c:v>
                </c:pt>
                <c:pt idx="1">
                  <c:v>205.99</c:v>
                </c:pt>
                <c:pt idx="2">
                  <c:v>203.43</c:v>
                </c:pt>
                <c:pt idx="3">
                  <c:v>223.36</c:v>
                </c:pt>
                <c:pt idx="4">
                  <c:v>228.98</c:v>
                </c:pt>
              </c:numCache>
            </c:numRef>
          </c:val>
          <c:extLst>
            <c:ext xmlns:c16="http://schemas.microsoft.com/office/drawing/2014/chart" uri="{C3380CC4-5D6E-409C-BE32-E72D297353CC}">
              <c16:uniqueId val="{00000000-7DFE-438A-8B3E-F34CACFF9F1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c:ext xmlns:c16="http://schemas.microsoft.com/office/drawing/2014/chart" uri="{C3380CC4-5D6E-409C-BE32-E72D297353CC}">
              <c16:uniqueId val="{00000001-7DFE-438A-8B3E-F34CACFF9F1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559.03</c:v>
                </c:pt>
                <c:pt idx="1">
                  <c:v>547.47</c:v>
                </c:pt>
                <c:pt idx="2">
                  <c:v>517.07000000000005</c:v>
                </c:pt>
                <c:pt idx="3">
                  <c:v>497.38</c:v>
                </c:pt>
                <c:pt idx="4">
                  <c:v>476.87</c:v>
                </c:pt>
              </c:numCache>
            </c:numRef>
          </c:val>
          <c:extLst>
            <c:ext xmlns:c16="http://schemas.microsoft.com/office/drawing/2014/chart" uri="{C3380CC4-5D6E-409C-BE32-E72D297353CC}">
              <c16:uniqueId val="{00000000-89A9-4E94-B924-7179B25FB46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c:ext xmlns:c16="http://schemas.microsoft.com/office/drawing/2014/chart" uri="{C3380CC4-5D6E-409C-BE32-E72D297353CC}">
              <c16:uniqueId val="{00000001-89A9-4E94-B924-7179B25FB46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66.430000000000007</c:v>
                </c:pt>
                <c:pt idx="1">
                  <c:v>65.760000000000005</c:v>
                </c:pt>
                <c:pt idx="2">
                  <c:v>65.099999999999994</c:v>
                </c:pt>
                <c:pt idx="3">
                  <c:v>65.95</c:v>
                </c:pt>
                <c:pt idx="4">
                  <c:v>65.010000000000005</c:v>
                </c:pt>
              </c:numCache>
            </c:numRef>
          </c:val>
          <c:extLst>
            <c:ext xmlns:c16="http://schemas.microsoft.com/office/drawing/2014/chart" uri="{C3380CC4-5D6E-409C-BE32-E72D297353CC}">
              <c16:uniqueId val="{00000000-4099-4641-B521-F3E251566AC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c:ext xmlns:c16="http://schemas.microsoft.com/office/drawing/2014/chart" uri="{C3380CC4-5D6E-409C-BE32-E72D297353CC}">
              <c16:uniqueId val="{00000001-4099-4641-B521-F3E251566AC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423.08</c:v>
                </c:pt>
                <c:pt idx="1">
                  <c:v>428.63</c:v>
                </c:pt>
                <c:pt idx="2">
                  <c:v>432.64</c:v>
                </c:pt>
                <c:pt idx="3">
                  <c:v>427.69</c:v>
                </c:pt>
                <c:pt idx="4">
                  <c:v>435.05</c:v>
                </c:pt>
              </c:numCache>
            </c:numRef>
          </c:val>
          <c:extLst>
            <c:ext xmlns:c16="http://schemas.microsoft.com/office/drawing/2014/chart" uri="{C3380CC4-5D6E-409C-BE32-E72D297353CC}">
              <c16:uniqueId val="{00000000-DDC9-462B-8750-F08A7C628D7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c:ext xmlns:c16="http://schemas.microsoft.com/office/drawing/2014/chart" uri="{C3380CC4-5D6E-409C-BE32-E72D297353CC}">
              <c16:uniqueId val="{00000001-DDC9-462B-8750-F08A7C628D7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鋸南町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8076</v>
      </c>
      <c r="AM8" s="59"/>
      <c r="AN8" s="59"/>
      <c r="AO8" s="59"/>
      <c r="AP8" s="59"/>
      <c r="AQ8" s="59"/>
      <c r="AR8" s="59"/>
      <c r="AS8" s="59"/>
      <c r="AT8" s="50">
        <f>データ!$S$6</f>
        <v>45.19</v>
      </c>
      <c r="AU8" s="51"/>
      <c r="AV8" s="51"/>
      <c r="AW8" s="51"/>
      <c r="AX8" s="51"/>
      <c r="AY8" s="51"/>
      <c r="AZ8" s="51"/>
      <c r="BA8" s="51"/>
      <c r="BB8" s="52">
        <f>データ!$T$6</f>
        <v>178.71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61.27</v>
      </c>
      <c r="J10" s="51"/>
      <c r="K10" s="51"/>
      <c r="L10" s="51"/>
      <c r="M10" s="51"/>
      <c r="N10" s="51"/>
      <c r="O10" s="62"/>
      <c r="P10" s="52">
        <f>データ!$P$6</f>
        <v>99.6</v>
      </c>
      <c r="Q10" s="52"/>
      <c r="R10" s="52"/>
      <c r="S10" s="52"/>
      <c r="T10" s="52"/>
      <c r="U10" s="52"/>
      <c r="V10" s="52"/>
      <c r="W10" s="59">
        <f>データ!$Q$6</f>
        <v>4914</v>
      </c>
      <c r="X10" s="59"/>
      <c r="Y10" s="59"/>
      <c r="Z10" s="59"/>
      <c r="AA10" s="59"/>
      <c r="AB10" s="59"/>
      <c r="AC10" s="59"/>
      <c r="AD10" s="2"/>
      <c r="AE10" s="2"/>
      <c r="AF10" s="2"/>
      <c r="AG10" s="2"/>
      <c r="AH10" s="4"/>
      <c r="AI10" s="4"/>
      <c r="AJ10" s="4"/>
      <c r="AK10" s="4"/>
      <c r="AL10" s="59">
        <f>データ!$U$6</f>
        <v>7981</v>
      </c>
      <c r="AM10" s="59"/>
      <c r="AN10" s="59"/>
      <c r="AO10" s="59"/>
      <c r="AP10" s="59"/>
      <c r="AQ10" s="59"/>
      <c r="AR10" s="59"/>
      <c r="AS10" s="59"/>
      <c r="AT10" s="50">
        <f>データ!$V$6</f>
        <v>45.19</v>
      </c>
      <c r="AU10" s="51"/>
      <c r="AV10" s="51"/>
      <c r="AW10" s="51"/>
      <c r="AX10" s="51"/>
      <c r="AY10" s="51"/>
      <c r="AZ10" s="51"/>
      <c r="BA10" s="51"/>
      <c r="BB10" s="52">
        <f>データ!$W$6</f>
        <v>176.61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bkjMfkspH+X+8ah69feUZHUGY/EAd0RyG8clLXFDOINzfzo53Nc6hBG2uBwm2nxcfHun+GVYyUzgh0s0hia0JQ==" saltValue="7mjxWNCNalJwjBq2DZbCT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124630</v>
      </c>
      <c r="D6" s="33">
        <f t="shared" si="3"/>
        <v>46</v>
      </c>
      <c r="E6" s="33">
        <f t="shared" si="3"/>
        <v>1</v>
      </c>
      <c r="F6" s="33">
        <f t="shared" si="3"/>
        <v>0</v>
      </c>
      <c r="G6" s="33">
        <f t="shared" si="3"/>
        <v>1</v>
      </c>
      <c r="H6" s="33" t="str">
        <f t="shared" si="3"/>
        <v>千葉県　鋸南町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61.27</v>
      </c>
      <c r="P6" s="34">
        <f t="shared" si="3"/>
        <v>99.6</v>
      </c>
      <c r="Q6" s="34">
        <f t="shared" si="3"/>
        <v>4914</v>
      </c>
      <c r="R6" s="34">
        <f t="shared" si="3"/>
        <v>8076</v>
      </c>
      <c r="S6" s="34">
        <f t="shared" si="3"/>
        <v>45.19</v>
      </c>
      <c r="T6" s="34">
        <f t="shared" si="3"/>
        <v>178.71</v>
      </c>
      <c r="U6" s="34">
        <f t="shared" si="3"/>
        <v>7981</v>
      </c>
      <c r="V6" s="34">
        <f t="shared" si="3"/>
        <v>45.19</v>
      </c>
      <c r="W6" s="34">
        <f t="shared" si="3"/>
        <v>176.61</v>
      </c>
      <c r="X6" s="35">
        <f>IF(X7="",NA(),X7)</f>
        <v>105.69</v>
      </c>
      <c r="Y6" s="35">
        <f t="shared" ref="Y6:AG6" si="4">IF(Y7="",NA(),Y7)</f>
        <v>105.46</v>
      </c>
      <c r="Z6" s="35">
        <f t="shared" si="4"/>
        <v>104.07</v>
      </c>
      <c r="AA6" s="35">
        <f t="shared" si="4"/>
        <v>115.43</v>
      </c>
      <c r="AB6" s="35">
        <f t="shared" si="4"/>
        <v>113.68</v>
      </c>
      <c r="AC6" s="35">
        <f t="shared" si="4"/>
        <v>105.53</v>
      </c>
      <c r="AD6" s="35">
        <f t="shared" si="4"/>
        <v>107.2</v>
      </c>
      <c r="AE6" s="35">
        <f t="shared" si="4"/>
        <v>106.62</v>
      </c>
      <c r="AF6" s="35">
        <f t="shared" si="4"/>
        <v>107.95</v>
      </c>
      <c r="AG6" s="35">
        <f t="shared" si="4"/>
        <v>104.47</v>
      </c>
      <c r="AH6" s="34" t="str">
        <f>IF(AH7="","",IF(AH7="-","【-】","【"&amp;SUBSTITUTE(TEXT(AH7,"#,##0.00"),"-","△")&amp;"】"))</f>
        <v>【113.39】</v>
      </c>
      <c r="AI6" s="35">
        <f>IF(AI7="",NA(),AI7)</f>
        <v>67.510000000000005</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1545.64</v>
      </c>
      <c r="AU6" s="35">
        <f t="shared" ref="AU6:BC6" si="6">IF(AU7="",NA(),AU7)</f>
        <v>205.99</v>
      </c>
      <c r="AV6" s="35">
        <f t="shared" si="6"/>
        <v>203.43</v>
      </c>
      <c r="AW6" s="35">
        <f t="shared" si="6"/>
        <v>223.36</v>
      </c>
      <c r="AX6" s="35">
        <f t="shared" si="6"/>
        <v>228.98</v>
      </c>
      <c r="AY6" s="35">
        <f t="shared" si="6"/>
        <v>1164.51</v>
      </c>
      <c r="AZ6" s="35">
        <f t="shared" si="6"/>
        <v>434.72</v>
      </c>
      <c r="BA6" s="35">
        <f t="shared" si="6"/>
        <v>416.14</v>
      </c>
      <c r="BB6" s="35">
        <f t="shared" si="6"/>
        <v>371.89</v>
      </c>
      <c r="BC6" s="35">
        <f t="shared" si="6"/>
        <v>293.23</v>
      </c>
      <c r="BD6" s="34" t="str">
        <f>IF(BD7="","",IF(BD7="-","【-】","【"&amp;SUBSTITUTE(TEXT(BD7,"#,##0.00"),"-","△")&amp;"】"))</f>
        <v>【264.34】</v>
      </c>
      <c r="BE6" s="35">
        <f>IF(BE7="",NA(),BE7)</f>
        <v>559.03</v>
      </c>
      <c r="BF6" s="35">
        <f t="shared" ref="BF6:BN6" si="7">IF(BF7="",NA(),BF7)</f>
        <v>547.47</v>
      </c>
      <c r="BG6" s="35">
        <f t="shared" si="7"/>
        <v>517.07000000000005</v>
      </c>
      <c r="BH6" s="35">
        <f t="shared" si="7"/>
        <v>497.38</v>
      </c>
      <c r="BI6" s="35">
        <f t="shared" si="7"/>
        <v>476.87</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66.430000000000007</v>
      </c>
      <c r="BQ6" s="35">
        <f t="shared" ref="BQ6:BY6" si="8">IF(BQ7="",NA(),BQ7)</f>
        <v>65.760000000000005</v>
      </c>
      <c r="BR6" s="35">
        <f t="shared" si="8"/>
        <v>65.099999999999994</v>
      </c>
      <c r="BS6" s="35">
        <f t="shared" si="8"/>
        <v>65.95</v>
      </c>
      <c r="BT6" s="35">
        <f t="shared" si="8"/>
        <v>65.010000000000005</v>
      </c>
      <c r="BU6" s="35">
        <f t="shared" si="8"/>
        <v>90.64</v>
      </c>
      <c r="BV6" s="35">
        <f t="shared" si="8"/>
        <v>93.66</v>
      </c>
      <c r="BW6" s="35">
        <f t="shared" si="8"/>
        <v>92.76</v>
      </c>
      <c r="BX6" s="35">
        <f t="shared" si="8"/>
        <v>93.28</v>
      </c>
      <c r="BY6" s="35">
        <f t="shared" si="8"/>
        <v>87.51</v>
      </c>
      <c r="BZ6" s="34" t="str">
        <f>IF(BZ7="","",IF(BZ7="-","【-】","【"&amp;SUBSTITUTE(TEXT(BZ7,"#,##0.00"),"-","△")&amp;"】"))</f>
        <v>【104.36】</v>
      </c>
      <c r="CA6" s="35">
        <f>IF(CA7="",NA(),CA7)</f>
        <v>423.08</v>
      </c>
      <c r="CB6" s="35">
        <f t="shared" ref="CB6:CJ6" si="9">IF(CB7="",NA(),CB7)</f>
        <v>428.63</v>
      </c>
      <c r="CC6" s="35">
        <f t="shared" si="9"/>
        <v>432.64</v>
      </c>
      <c r="CD6" s="35">
        <f t="shared" si="9"/>
        <v>427.69</v>
      </c>
      <c r="CE6" s="35">
        <f t="shared" si="9"/>
        <v>435.05</v>
      </c>
      <c r="CF6" s="35">
        <f t="shared" si="9"/>
        <v>213.52</v>
      </c>
      <c r="CG6" s="35">
        <f t="shared" si="9"/>
        <v>208.21</v>
      </c>
      <c r="CH6" s="35">
        <f t="shared" si="9"/>
        <v>208.67</v>
      </c>
      <c r="CI6" s="35">
        <f t="shared" si="9"/>
        <v>208.29</v>
      </c>
      <c r="CJ6" s="35">
        <f t="shared" si="9"/>
        <v>218.42</v>
      </c>
      <c r="CK6" s="34" t="str">
        <f>IF(CK7="","",IF(CK7="-","【-】","【"&amp;SUBSTITUTE(TEXT(CK7,"#,##0.00"),"-","△")&amp;"】"))</f>
        <v>【165.71】</v>
      </c>
      <c r="CL6" s="35">
        <f>IF(CL7="",NA(),CL7)</f>
        <v>38.93</v>
      </c>
      <c r="CM6" s="35">
        <f t="shared" ref="CM6:CU6" si="10">IF(CM7="",NA(),CM7)</f>
        <v>38.619999999999997</v>
      </c>
      <c r="CN6" s="35">
        <f t="shared" si="10"/>
        <v>38.08</v>
      </c>
      <c r="CO6" s="35">
        <f t="shared" si="10"/>
        <v>36.840000000000003</v>
      </c>
      <c r="CP6" s="35">
        <f t="shared" si="10"/>
        <v>37.58</v>
      </c>
      <c r="CQ6" s="35">
        <f t="shared" si="10"/>
        <v>49.77</v>
      </c>
      <c r="CR6" s="35">
        <f t="shared" si="10"/>
        <v>49.22</v>
      </c>
      <c r="CS6" s="35">
        <f t="shared" si="10"/>
        <v>49.08</v>
      </c>
      <c r="CT6" s="35">
        <f t="shared" si="10"/>
        <v>49.32</v>
      </c>
      <c r="CU6" s="35">
        <f t="shared" si="10"/>
        <v>50.24</v>
      </c>
      <c r="CV6" s="34" t="str">
        <f>IF(CV7="","",IF(CV7="-","【-】","【"&amp;SUBSTITUTE(TEXT(CV7,"#,##0.00"),"-","△")&amp;"】"))</f>
        <v>【60.41】</v>
      </c>
      <c r="CW6" s="35">
        <f>IF(CW7="",NA(),CW7)</f>
        <v>83.97</v>
      </c>
      <c r="CX6" s="35">
        <f t="shared" ref="CX6:DF6" si="11">IF(CX7="",NA(),CX7)</f>
        <v>83.07</v>
      </c>
      <c r="CY6" s="35">
        <f t="shared" si="11"/>
        <v>83.73</v>
      </c>
      <c r="CZ6" s="35">
        <f t="shared" si="11"/>
        <v>86.55</v>
      </c>
      <c r="DA6" s="35">
        <f t="shared" si="11"/>
        <v>84.27</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41.15</v>
      </c>
      <c r="DI6" s="35">
        <f t="shared" ref="DI6:DQ6" si="12">IF(DI7="",NA(),DI7)</f>
        <v>53.9</v>
      </c>
      <c r="DJ6" s="35">
        <f t="shared" si="12"/>
        <v>55.74</v>
      </c>
      <c r="DK6" s="35">
        <f t="shared" si="12"/>
        <v>57.16</v>
      </c>
      <c r="DL6" s="35">
        <f t="shared" si="12"/>
        <v>58.65</v>
      </c>
      <c r="DM6" s="35">
        <f t="shared" si="12"/>
        <v>36.43</v>
      </c>
      <c r="DN6" s="35">
        <f t="shared" si="12"/>
        <v>46.12</v>
      </c>
      <c r="DO6" s="35">
        <f t="shared" si="12"/>
        <v>47.44</v>
      </c>
      <c r="DP6" s="35">
        <f t="shared" si="12"/>
        <v>48.3</v>
      </c>
      <c r="DQ6" s="35">
        <f t="shared" si="12"/>
        <v>45.14</v>
      </c>
      <c r="DR6" s="34" t="str">
        <f>IF(DR7="","",IF(DR7="-","【-】","【"&amp;SUBSTITUTE(TEXT(DR7,"#,##0.00"),"-","△")&amp;"】"))</f>
        <v>【48.12】</v>
      </c>
      <c r="DS6" s="35">
        <f>IF(DS7="",NA(),DS7)</f>
        <v>20.93</v>
      </c>
      <c r="DT6" s="35">
        <f t="shared" ref="DT6:EB6" si="13">IF(DT7="",NA(),DT7)</f>
        <v>22.5</v>
      </c>
      <c r="DU6" s="35">
        <f t="shared" si="13"/>
        <v>25.59</v>
      </c>
      <c r="DV6" s="35">
        <f t="shared" si="13"/>
        <v>27.62</v>
      </c>
      <c r="DW6" s="35">
        <f t="shared" si="13"/>
        <v>26.68</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0.26</v>
      </c>
      <c r="EE6" s="35">
        <f t="shared" ref="EE6:EM6" si="14">IF(EE7="",NA(),EE7)</f>
        <v>0.39</v>
      </c>
      <c r="EF6" s="35">
        <f t="shared" si="14"/>
        <v>0.02</v>
      </c>
      <c r="EG6" s="35">
        <f t="shared" si="14"/>
        <v>0.66</v>
      </c>
      <c r="EH6" s="35">
        <f t="shared" si="14"/>
        <v>0.74</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124630</v>
      </c>
      <c r="D7" s="37">
        <v>46</v>
      </c>
      <c r="E7" s="37">
        <v>1</v>
      </c>
      <c r="F7" s="37">
        <v>0</v>
      </c>
      <c r="G7" s="37">
        <v>1</v>
      </c>
      <c r="H7" s="37" t="s">
        <v>105</v>
      </c>
      <c r="I7" s="37" t="s">
        <v>106</v>
      </c>
      <c r="J7" s="37" t="s">
        <v>107</v>
      </c>
      <c r="K7" s="37" t="s">
        <v>108</v>
      </c>
      <c r="L7" s="37" t="s">
        <v>109</v>
      </c>
      <c r="M7" s="37" t="s">
        <v>110</v>
      </c>
      <c r="N7" s="38" t="s">
        <v>111</v>
      </c>
      <c r="O7" s="38">
        <v>61.27</v>
      </c>
      <c r="P7" s="38">
        <v>99.6</v>
      </c>
      <c r="Q7" s="38">
        <v>4914</v>
      </c>
      <c r="R7" s="38">
        <v>8076</v>
      </c>
      <c r="S7" s="38">
        <v>45.19</v>
      </c>
      <c r="T7" s="38">
        <v>178.71</v>
      </c>
      <c r="U7" s="38">
        <v>7981</v>
      </c>
      <c r="V7" s="38">
        <v>45.19</v>
      </c>
      <c r="W7" s="38">
        <v>176.61</v>
      </c>
      <c r="X7" s="38">
        <v>105.69</v>
      </c>
      <c r="Y7" s="38">
        <v>105.46</v>
      </c>
      <c r="Z7" s="38">
        <v>104.07</v>
      </c>
      <c r="AA7" s="38">
        <v>115.43</v>
      </c>
      <c r="AB7" s="38">
        <v>113.68</v>
      </c>
      <c r="AC7" s="38">
        <v>105.53</v>
      </c>
      <c r="AD7" s="38">
        <v>107.2</v>
      </c>
      <c r="AE7" s="38">
        <v>106.62</v>
      </c>
      <c r="AF7" s="38">
        <v>107.95</v>
      </c>
      <c r="AG7" s="38">
        <v>104.47</v>
      </c>
      <c r="AH7" s="38">
        <v>113.39</v>
      </c>
      <c r="AI7" s="38">
        <v>67.510000000000005</v>
      </c>
      <c r="AJ7" s="38">
        <v>0</v>
      </c>
      <c r="AK7" s="38">
        <v>0</v>
      </c>
      <c r="AL7" s="38">
        <v>0</v>
      </c>
      <c r="AM7" s="38">
        <v>0</v>
      </c>
      <c r="AN7" s="38">
        <v>28.31</v>
      </c>
      <c r="AO7" s="38">
        <v>13.46</v>
      </c>
      <c r="AP7" s="38">
        <v>12.59</v>
      </c>
      <c r="AQ7" s="38">
        <v>12.44</v>
      </c>
      <c r="AR7" s="38">
        <v>16.399999999999999</v>
      </c>
      <c r="AS7" s="38">
        <v>0.85</v>
      </c>
      <c r="AT7" s="38">
        <v>1545.64</v>
      </c>
      <c r="AU7" s="38">
        <v>205.99</v>
      </c>
      <c r="AV7" s="38">
        <v>203.43</v>
      </c>
      <c r="AW7" s="38">
        <v>223.36</v>
      </c>
      <c r="AX7" s="38">
        <v>228.98</v>
      </c>
      <c r="AY7" s="38">
        <v>1164.51</v>
      </c>
      <c r="AZ7" s="38">
        <v>434.72</v>
      </c>
      <c r="BA7" s="38">
        <v>416.14</v>
      </c>
      <c r="BB7" s="38">
        <v>371.89</v>
      </c>
      <c r="BC7" s="38">
        <v>293.23</v>
      </c>
      <c r="BD7" s="38">
        <v>264.33999999999997</v>
      </c>
      <c r="BE7" s="38">
        <v>559.03</v>
      </c>
      <c r="BF7" s="38">
        <v>547.47</v>
      </c>
      <c r="BG7" s="38">
        <v>517.07000000000005</v>
      </c>
      <c r="BH7" s="38">
        <v>497.38</v>
      </c>
      <c r="BI7" s="38">
        <v>476.87</v>
      </c>
      <c r="BJ7" s="38">
        <v>498.27</v>
      </c>
      <c r="BK7" s="38">
        <v>495.76</v>
      </c>
      <c r="BL7" s="38">
        <v>487.22</v>
      </c>
      <c r="BM7" s="38">
        <v>483.11</v>
      </c>
      <c r="BN7" s="38">
        <v>542.29999999999995</v>
      </c>
      <c r="BO7" s="38">
        <v>274.27</v>
      </c>
      <c r="BP7" s="38">
        <v>66.430000000000007</v>
      </c>
      <c r="BQ7" s="38">
        <v>65.760000000000005</v>
      </c>
      <c r="BR7" s="38">
        <v>65.099999999999994</v>
      </c>
      <c r="BS7" s="38">
        <v>65.95</v>
      </c>
      <c r="BT7" s="38">
        <v>65.010000000000005</v>
      </c>
      <c r="BU7" s="38">
        <v>90.64</v>
      </c>
      <c r="BV7" s="38">
        <v>93.66</v>
      </c>
      <c r="BW7" s="38">
        <v>92.76</v>
      </c>
      <c r="BX7" s="38">
        <v>93.28</v>
      </c>
      <c r="BY7" s="38">
        <v>87.51</v>
      </c>
      <c r="BZ7" s="38">
        <v>104.36</v>
      </c>
      <c r="CA7" s="38">
        <v>423.08</v>
      </c>
      <c r="CB7" s="38">
        <v>428.63</v>
      </c>
      <c r="CC7" s="38">
        <v>432.64</v>
      </c>
      <c r="CD7" s="38">
        <v>427.69</v>
      </c>
      <c r="CE7" s="38">
        <v>435.05</v>
      </c>
      <c r="CF7" s="38">
        <v>213.52</v>
      </c>
      <c r="CG7" s="38">
        <v>208.21</v>
      </c>
      <c r="CH7" s="38">
        <v>208.67</v>
      </c>
      <c r="CI7" s="38">
        <v>208.29</v>
      </c>
      <c r="CJ7" s="38">
        <v>218.42</v>
      </c>
      <c r="CK7" s="38">
        <v>165.71</v>
      </c>
      <c r="CL7" s="38">
        <v>38.93</v>
      </c>
      <c r="CM7" s="38">
        <v>38.619999999999997</v>
      </c>
      <c r="CN7" s="38">
        <v>38.08</v>
      </c>
      <c r="CO7" s="38">
        <v>36.840000000000003</v>
      </c>
      <c r="CP7" s="38">
        <v>37.58</v>
      </c>
      <c r="CQ7" s="38">
        <v>49.77</v>
      </c>
      <c r="CR7" s="38">
        <v>49.22</v>
      </c>
      <c r="CS7" s="38">
        <v>49.08</v>
      </c>
      <c r="CT7" s="38">
        <v>49.32</v>
      </c>
      <c r="CU7" s="38">
        <v>50.24</v>
      </c>
      <c r="CV7" s="38">
        <v>60.41</v>
      </c>
      <c r="CW7" s="38">
        <v>83.97</v>
      </c>
      <c r="CX7" s="38">
        <v>83.07</v>
      </c>
      <c r="CY7" s="38">
        <v>83.73</v>
      </c>
      <c r="CZ7" s="38">
        <v>86.55</v>
      </c>
      <c r="DA7" s="38">
        <v>84.27</v>
      </c>
      <c r="DB7" s="38">
        <v>79.98</v>
      </c>
      <c r="DC7" s="38">
        <v>79.48</v>
      </c>
      <c r="DD7" s="38">
        <v>79.3</v>
      </c>
      <c r="DE7" s="38">
        <v>79.34</v>
      </c>
      <c r="DF7" s="38">
        <v>78.650000000000006</v>
      </c>
      <c r="DG7" s="38">
        <v>89.93</v>
      </c>
      <c r="DH7" s="38">
        <v>41.15</v>
      </c>
      <c r="DI7" s="38">
        <v>53.9</v>
      </c>
      <c r="DJ7" s="38">
        <v>55.74</v>
      </c>
      <c r="DK7" s="38">
        <v>57.16</v>
      </c>
      <c r="DL7" s="38">
        <v>58.65</v>
      </c>
      <c r="DM7" s="38">
        <v>36.43</v>
      </c>
      <c r="DN7" s="38">
        <v>46.12</v>
      </c>
      <c r="DO7" s="38">
        <v>47.44</v>
      </c>
      <c r="DP7" s="38">
        <v>48.3</v>
      </c>
      <c r="DQ7" s="38">
        <v>45.14</v>
      </c>
      <c r="DR7" s="38">
        <v>48.12</v>
      </c>
      <c r="DS7" s="38">
        <v>20.93</v>
      </c>
      <c r="DT7" s="38">
        <v>22.5</v>
      </c>
      <c r="DU7" s="38">
        <v>25.59</v>
      </c>
      <c r="DV7" s="38">
        <v>27.62</v>
      </c>
      <c r="DW7" s="38">
        <v>26.68</v>
      </c>
      <c r="DX7" s="38">
        <v>8.7200000000000006</v>
      </c>
      <c r="DY7" s="38">
        <v>9.86</v>
      </c>
      <c r="DZ7" s="38">
        <v>11.16</v>
      </c>
      <c r="EA7" s="38">
        <v>12.43</v>
      </c>
      <c r="EB7" s="38">
        <v>13.58</v>
      </c>
      <c r="EC7" s="38">
        <v>15.89</v>
      </c>
      <c r="ED7" s="38">
        <v>0.26</v>
      </c>
      <c r="EE7" s="38">
        <v>0.39</v>
      </c>
      <c r="EF7" s="38">
        <v>0.02</v>
      </c>
      <c r="EG7" s="38">
        <v>0.66</v>
      </c>
      <c r="EH7" s="38">
        <v>0.74</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2019-02-04T02:50:25Z</cp:lastPrinted>
  <dcterms:created xsi:type="dcterms:W3CDTF">2018-12-03T08:29:41Z</dcterms:created>
  <dcterms:modified xsi:type="dcterms:W3CDTF">2019-02-04T02:50:35Z</dcterms:modified>
  <cp:category/>
</cp:coreProperties>
</file>