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IFcsdT2MNzmbf0lSyrCZagLVIpl9uDsaJ4wr/AAIWWmZgJdxYWDMHtztTqn7uTZgG/T4Zsw2qR9JZD04Lce+1g==" workbookSaltValue="VjoFxoh4LW1lhABgDKtNbA=="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HM78" i="4"/>
  <c r="FL32" i="4"/>
  <c r="MH78" i="4"/>
  <c r="IZ54" i="4"/>
  <c r="IZ32" i="4"/>
  <c r="FL54" i="4"/>
  <c r="CS78" i="4"/>
  <c r="BX54" i="4"/>
  <c r="BX32" i="4"/>
  <c r="MN32" i="4"/>
  <c r="C11" i="5"/>
  <c r="D11" i="5"/>
  <c r="E11" i="5"/>
  <c r="B11" i="5"/>
  <c r="KC78" i="4" l="1"/>
  <c r="HG54" i="4"/>
  <c r="AE54" i="4"/>
  <c r="FH78" i="4"/>
  <c r="DS54" i="4"/>
  <c r="DS32" i="4"/>
  <c r="AN78" i="4"/>
  <c r="KU54" i="4"/>
  <c r="KU32" i="4"/>
  <c r="HG32" i="4"/>
  <c r="AE32" i="4"/>
  <c r="KF32" i="4"/>
  <c r="JJ78" i="4"/>
  <c r="GR54" i="4"/>
  <c r="GR32" i="4"/>
  <c r="DD32" i="4"/>
  <c r="EO78" i="4"/>
  <c r="U78" i="4"/>
  <c r="P54" i="4"/>
  <c r="P32" i="4"/>
  <c r="KF54" i="4"/>
  <c r="DD54" i="4"/>
  <c r="BZ78" i="4"/>
  <c r="LY54" i="4"/>
  <c r="LY32" i="4"/>
  <c r="IK54" i="4"/>
  <c r="GT78" i="4"/>
  <c r="EW54" i="4"/>
  <c r="EW32" i="4"/>
  <c r="BI54" i="4"/>
  <c r="BI32" i="4"/>
  <c r="LO78" i="4"/>
  <c r="IK32" i="4"/>
  <c r="EH32" i="4"/>
  <c r="BG78" i="4"/>
  <c r="AT54" i="4"/>
  <c r="AT32" i="4"/>
  <c r="KV78" i="4"/>
  <c r="HV54" i="4"/>
  <c r="HV32" i="4"/>
  <c r="GA78" i="4"/>
  <c r="EH54" i="4"/>
  <c r="LJ54" i="4"/>
  <c r="LJ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<sst xmlns="http://schemas.openxmlformats.org/spreadsheetml/2006/main" count="322" uniqueCount="178">
  <si>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</si>
  <si>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</si>
  <si>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</si>
  <si>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</si>
  <si>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</si>
  <si>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</si>
  <si>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</si>
  <si>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</si>
  <si>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</si>
  <si>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</si>
  <si>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</si>
  <si>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</si>
  <si>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</si>
  <si>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</si>
  <si>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</si>
  <si>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</si>
  <si>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</si>
  <si>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</si>
  <si>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</si>
  <si>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</si>
  <si>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</si>
  <si>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</si>
  <si>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</si>
  <si>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</si>
  <si>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</si>
  <si>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</si>
  <si>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</si>
  <si>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</si>
  <si>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</si>
  <si>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</si>
  <si>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</si>
  <si>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</si>
  <si>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</si>
  <si>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</si>
  <si>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</si>
  <si>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</si>
  <si>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</si>
  <si>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</si>
  <si>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</si>
  <si>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</si>
  <si>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</si>
  <si>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</si>
  <si>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</si>
  <si>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</si>
  <si>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</si>
  <si>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</si>
  <si>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</si>
  <si>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</si>
  <si>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</si>
  <si>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</si>
  <si>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</si>
  <si>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</si>
  <si>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</si>
  <si>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</si>
  <si>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</si>
  <si>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</si>
  <si>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</si>
  <si>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</si>
  <si>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</si>
  <si>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</si>
  <si>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</si>
  <si>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</si>
  <si>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</si>
  <si>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</si>
  <si>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</si>
  <si>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</si>
  <si>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</si>
  <si>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</si>
  <si>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</si>
  <si>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</si>
  <si>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</si>
  <si>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</si>
  <si>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</si>
  <si>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</si>
  <si>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</si>
  <si>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</si>
  <si>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</si>
  <si>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</si>
  <si>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</si>
  <si>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</si>
  <si>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</si>
  <si>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</si>
  <si>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</si>
  <si>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</si>
  <si>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</si>
  <si>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</si>
  <si>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</si>
  <si>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</si>
  <si>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</si>
  <si>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</si>
  <si>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</si>
  <si>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</si>
  <si>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</si>
  <si>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</si>
  <si>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</si>
  <si>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</si>
  <si>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</si>
  <si>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</si>
  <si>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</si>
  <si>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</si>
  <si>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</si>
  <si>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</si>
  <si>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</si>
  <si>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</si>
  <si>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</si>
  <si>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</si>
  <si>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</si>
  <si>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</si>
  <si>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</si>
  <si>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</si>
  <si>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</si>
  <si>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</si>
  <si>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</si>
  <si>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</si>
  <si>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</si>
  <si>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</si>
  <si>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</si>
  <si>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</si>
  <si>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</si>
  <si>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</si>
  <si>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</si>
  <si>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</si>
  <si>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</si>
  <si>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</si>
  <si>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</si>
  <si>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</si>
  <si>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</si>
  <si>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</si>
  <si>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</si>
  <si>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</si>
  <si>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</si>
  <si>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</si>
  <si>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</si>
  <si>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</si>
  <si>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</si>
  <si>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</si>
  <si>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</si>
  <si>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</si>
  <si>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</si>
  <si>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</si>
  <si>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</si>
  <si>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</si>
  <si>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</si>
  <si>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</si>
  <si>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</si>
  <si>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</si>
  <si>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</si>
  <si>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</si>
  <si>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</si>
  <si>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</si>
  <si>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</si>
  <si>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</si>
  <si>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</si>
  <si>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</si>
  <si>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</si>
  <si>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船橋市</t>
  </si>
  <si>
    <t>医療センター</t>
  </si>
  <si>
    <t>条例全部</t>
  </si>
  <si>
    <t>病院事業</t>
  </si>
  <si>
    <t>一般病院</t>
  </si>
  <si>
    <t>400床以上～500床未満</t>
  </si>
  <si>
    <t>自治体職員</t>
  </si>
  <si>
    <t>直営</t>
  </si>
  <si>
    <t>対象</t>
  </si>
  <si>
    <t>I 訓 ガ</t>
  </si>
  <si>
    <t>救 臨 が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</si>
  <si>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</si>
  <si>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</si>
  <si>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</si>
  <si>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</si>
  <si>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</si>
  <si>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</si>
  <si>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</si>
  <si>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</si>
  <si>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地域医療支援病院として地域の医療機関等と密接に連携し、協力しながら、救命救急センター並びに総合診療機能を有する施設として、高度急性期医療を担っている。</t>
    <phoneticPr fontId="5"/>
  </si>
  <si>
    <t>　昭和58年の開院以来、増築工事や改修工事を繰り返してきたが、施設の老朽化および狭隘化が進んでおり、現在新病院への建替えに向けて取り組んでいる。
　機械備品減価償却率については平均を上回っているが、新病院への移行を考慮しつつ、計画的に医療機器備品の更新および購入を行っている。</t>
    <rPh sb="87" eb="88">
      <t>メン</t>
    </rPh>
    <rPh sb="91" eb="93">
      <t>ヘイセイ</t>
    </rPh>
    <rPh sb="95" eb="97">
      <t>ネンド</t>
    </rPh>
    <rPh sb="98" eb="100">
      <t>ヒカク</t>
    </rPh>
    <rPh sb="102" eb="105">
      <t>シンニュウイン</t>
    </rPh>
    <rPh sb="105" eb="108">
      <t>カンジャスウ</t>
    </rPh>
    <rPh sb="109" eb="111">
      <t>ショシン</t>
    </rPh>
    <rPh sb="111" eb="113">
      <t>カジャ</t>
    </rPh>
    <rPh sb="113" eb="114">
      <t>スウ</t>
    </rPh>
    <rPh sb="115" eb="117">
      <t>ビョウショウ</t>
    </rPh>
    <rPh sb="117" eb="120">
      <t>リヨウリツ</t>
    </rPh>
    <rPh sb="121" eb="123">
      <t>ニュウイン</t>
    </rPh>
    <rPh sb="123" eb="125">
      <t>カンジャ</t>
    </rPh>
    <rPh sb="128" eb="130">
      <t>ガイライ</t>
    </rPh>
    <rPh sb="130" eb="132">
      <t>カンジャ</t>
    </rPh>
    <rPh sb="133" eb="134">
      <t>ニン</t>
    </rPh>
    <rPh sb="135" eb="136">
      <t>ニチシュウエキゾウカイギョウシュウエキゾウカヒヨウメンイギョウシュウエキノヘイセイネンドヒカクショクインキュウヨヒタイオサムイギョウシュウエキヒリツゲンショウ</t>
    </rPh>
    <phoneticPr fontId="5"/>
  </si>
  <si>
    <t xml:space="preserve">  平成30年度は患者数の増加に伴い、平均在院日数は維持したまま病床利用率が上昇した。また、職員の確保、医療機器の計画的な更新等により医療の質の向上を図ることで、患者1人1日当たりの収益も上昇し、医業収益が伸びた結果、医業収支比率の改善も見られた。
　今後も引き続き平成29年度に策定した新公立病院改革プランの目標を目指し、患者1人1日当たり収益の上昇、病床利用率の上昇等に向けた取り組みを行うことで経営基盤のさらなる強化を図る。
  また、地域における当院の役割を果たすため、救急患者の積極的な受け入れを行うとともに、さらなる平均在院日数の短縮に努める。同時に、地域医療支援病院として「顔の見える関係づくり」を継続して他医療機関との連携を強化することにより、紹介率・逆紹介率の上昇や患者数の増を目指す。</t>
    <rPh sb="2" eb="4">
      <t>ヘイセイ</t>
    </rPh>
    <rPh sb="6" eb="8">
      <t>ネンド</t>
    </rPh>
    <rPh sb="9" eb="12">
      <t>カンジャスウ</t>
    </rPh>
    <rPh sb="13" eb="15">
      <t>ゾウカ</t>
    </rPh>
    <rPh sb="16" eb="17">
      <t>トモナ</t>
    </rPh>
    <rPh sb="19" eb="21">
      <t>ヘイキン</t>
    </rPh>
    <rPh sb="21" eb="23">
      <t>ザイイン</t>
    </rPh>
    <rPh sb="23" eb="25">
      <t>ニッスウ</t>
    </rPh>
    <rPh sb="32" eb="34">
      <t>ビョウショウ</t>
    </rPh>
    <rPh sb="34" eb="37">
      <t>リヨウリツ</t>
    </rPh>
    <rPh sb="38" eb="40">
      <t>ジョウショウ</t>
    </rPh>
    <rPh sb="106" eb="108">
      <t>ケッカ</t>
    </rPh>
    <rPh sb="109" eb="111">
      <t>イギョウ</t>
    </rPh>
    <rPh sb="111" eb="113">
      <t>シュウシ</t>
    </rPh>
    <rPh sb="113" eb="115">
      <t>ヒリツ</t>
    </rPh>
    <rPh sb="116" eb="118">
      <t>カイゼン</t>
    </rPh>
    <rPh sb="119" eb="120">
      <t>ミ</t>
    </rPh>
    <rPh sb="126" eb="128">
      <t>コンゴ</t>
    </rPh>
    <rPh sb="129" eb="130">
      <t>ヒ</t>
    </rPh>
    <rPh sb="131" eb="132">
      <t>ツヅ</t>
    </rPh>
    <rPh sb="133" eb="135">
      <t>ヘイセイ</t>
    </rPh>
    <rPh sb="137" eb="139">
      <t>ネンド</t>
    </rPh>
    <rPh sb="140" eb="142">
      <t>サクテイ</t>
    </rPh>
    <rPh sb="144" eb="145">
      <t>シン</t>
    </rPh>
    <rPh sb="145" eb="147">
      <t>コウリツ</t>
    </rPh>
    <rPh sb="147" eb="149">
      <t>ビョウイン</t>
    </rPh>
    <rPh sb="149" eb="151">
      <t>カイカク</t>
    </rPh>
    <rPh sb="155" eb="157">
      <t>モクヒョウ</t>
    </rPh>
    <rPh sb="158" eb="160">
      <t>メザ</t>
    </rPh>
    <rPh sb="185" eb="186">
      <t>トウ</t>
    </rPh>
    <rPh sb="200" eb="202">
      <t>ケイエイ</t>
    </rPh>
    <rPh sb="202" eb="204">
      <t>キバン</t>
    </rPh>
    <rPh sb="209" eb="211">
      <t>キョウカ</t>
    </rPh>
    <rPh sb="212" eb="213">
      <t>ハカ</t>
    </rPh>
    <phoneticPr fontId="5"/>
  </si>
  <si>
    <t>　経常収支比率は過去5年間とも100％以上を維持している。また、累積欠損金も発生しておらず、経常収益を計上できていることから、健全かつ効率的な経営が行えていると言える。
　収益の面では、平成29年度と比較して新入院患者数、初診患者数、病床利用率、入院患者および外来患者1人1日あたりの収益が増加したことにより、医業収益が増加した。
　費用の面では、平成29年度と比較して職員給与費が増加したものの、それを上回る医業収益の伸びにより、職員給与費対医業収益比率は減少した。なお、平成30年度は職員給与費に計上していた臨時・非常勤職員の賃金をその他医業費用として計上したため48.6％となっているが、従来と同様の計上の場合、52.5％となる。材料費対医業収益比率は高額な診療材料および抗がん剤などの高額な薬品の使用量増加により上昇したが、同時に患者1人1日当たりの収益も増加している。</t>
    <rPh sb="19" eb="21">
      <t>イジョウ</t>
    </rPh>
    <rPh sb="89" eb="90">
      <t>メン</t>
    </rPh>
    <rPh sb="93" eb="95">
      <t>ヘイセイ</t>
    </rPh>
    <rPh sb="97" eb="99">
      <t>ネンド</t>
    </rPh>
    <rPh sb="100" eb="102">
      <t>ヒカク</t>
    </rPh>
    <rPh sb="104" eb="107">
      <t>シンニュウイン</t>
    </rPh>
    <rPh sb="107" eb="110">
      <t>カンジャスウ</t>
    </rPh>
    <rPh sb="111" eb="113">
      <t>ショシン</t>
    </rPh>
    <rPh sb="113" eb="115">
      <t>カンジャ</t>
    </rPh>
    <rPh sb="115" eb="116">
      <t>スウ</t>
    </rPh>
    <rPh sb="117" eb="119">
      <t>ビョウショウ</t>
    </rPh>
    <rPh sb="119" eb="122">
      <t>リヨウリツ</t>
    </rPh>
    <rPh sb="123" eb="125">
      <t>ニュウイン</t>
    </rPh>
    <rPh sb="125" eb="127">
      <t>カンジャ</t>
    </rPh>
    <rPh sb="130" eb="132">
      <t>ガイライ</t>
    </rPh>
    <rPh sb="132" eb="134">
      <t>カンジャ</t>
    </rPh>
    <rPh sb="135" eb="136">
      <t>ニン</t>
    </rPh>
    <rPh sb="137" eb="138">
      <t>ニチ</t>
    </rPh>
    <rPh sb="142" eb="144">
      <t>シュウエキ</t>
    </rPh>
    <rPh sb="145" eb="147">
      <t>ゾウカ</t>
    </rPh>
    <rPh sb="155" eb="157">
      <t>イギョウ</t>
    </rPh>
    <rPh sb="157" eb="159">
      <t>シュウエキ</t>
    </rPh>
    <rPh sb="160" eb="162">
      <t>ゾウカ</t>
    </rPh>
    <rPh sb="167" eb="169">
      <t>ヒヨウ</t>
    </rPh>
    <rPh sb="170" eb="171">
      <t>メン</t>
    </rPh>
    <rPh sb="174" eb="176">
      <t>ヘイセイ</t>
    </rPh>
    <rPh sb="178" eb="180">
      <t>ネンド</t>
    </rPh>
    <rPh sb="181" eb="183">
      <t>ヒカク</t>
    </rPh>
    <rPh sb="185" eb="187">
      <t>ショクイン</t>
    </rPh>
    <rPh sb="187" eb="189">
      <t>キュウヨ</t>
    </rPh>
    <rPh sb="189" eb="190">
      <t>ヒ</t>
    </rPh>
    <rPh sb="191" eb="193">
      <t>ゾウカ</t>
    </rPh>
    <rPh sb="202" eb="204">
      <t>ウワマワ</t>
    </rPh>
    <rPh sb="205" eb="207">
      <t>イギョウ</t>
    </rPh>
    <rPh sb="207" eb="209">
      <t>シュウエキ</t>
    </rPh>
    <rPh sb="210" eb="211">
      <t>ノ</t>
    </rPh>
    <rPh sb="216" eb="218">
      <t>ショクイン</t>
    </rPh>
    <rPh sb="218" eb="220">
      <t>キュウヨ</t>
    </rPh>
    <rPh sb="220" eb="221">
      <t>ヒ</t>
    </rPh>
    <rPh sb="221" eb="222">
      <t>タイ</t>
    </rPh>
    <rPh sb="222" eb="224">
      <t>イギョウ</t>
    </rPh>
    <rPh sb="224" eb="226">
      <t>シュウエキ</t>
    </rPh>
    <rPh sb="226" eb="228">
      <t>ヒリツ</t>
    </rPh>
    <rPh sb="229" eb="231">
      <t>ゲンショウ</t>
    </rPh>
    <rPh sb="237" eb="239">
      <t>ヘイセイ</t>
    </rPh>
    <rPh sb="241" eb="243">
      <t>ネンド</t>
    </rPh>
    <rPh sb="244" eb="246">
      <t>ショクイン</t>
    </rPh>
    <rPh sb="246" eb="248">
      <t>キュウヨ</t>
    </rPh>
    <rPh sb="248" eb="249">
      <t>ヒ</t>
    </rPh>
    <rPh sb="250" eb="252">
      <t>ケイジョウ</t>
    </rPh>
    <rPh sb="256" eb="258">
      <t>リンジ</t>
    </rPh>
    <rPh sb="259" eb="262">
      <t>ヒジョウキン</t>
    </rPh>
    <rPh sb="262" eb="264">
      <t>ショクイン</t>
    </rPh>
    <rPh sb="265" eb="267">
      <t>チンギン</t>
    </rPh>
    <rPh sb="270" eb="271">
      <t>ホカ</t>
    </rPh>
    <rPh sb="271" eb="273">
      <t>イギョウ</t>
    </rPh>
    <rPh sb="273" eb="275">
      <t>ヒヨウ</t>
    </rPh>
    <rPh sb="278" eb="280">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</si>
</sst>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7"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12" fillId="0" borderId="5" xfId="0" applyFont="1" applyBorder="1" applyAlignment="1" applyProtection="1">
      <alignment horizontal="left" vertical="top" wrapText="1"/>
      <protection locked="0"/>
    </xf>
    <xf numFmtId="0" fontId="12" fillId="0" borderId="6"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85.6</c:v>
                </c:pt>
                <c:pt idx="1">
                  <c:v>82.1</c:v>
                </c:pt>
                <c:pt idx="2">
                  <c:v>83</c:v>
                </c:pt>
                <c:pt idx="3">
                  <c:v>81.400000000000006</c:v>
                </c:pt>
                <c:pt idx="4">
                  <c:v>83.1</c:v>
                </c:pt>
              </c:numCache>
            </c:numRef>
          </c:val>
          <c:extLst>
            <c:ext xmlns:c16="http://schemas.microsoft.com/office/drawing/2014/chart" uri="{C3380CC4-5D6E-409C-BE32-E72D297353CC}">
              <c16:uniqueId val="{00000000-0125-4747-BF9B-8EF3E8320D2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c:ext xmlns:c16="http://schemas.microsoft.com/office/drawing/2014/chart" uri="{C3380CC4-5D6E-409C-BE32-E72D297353CC}">
              <c16:uniqueId val="{00000001-0125-4747-BF9B-8EF3E8320D2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14555</c:v>
                </c:pt>
                <c:pt idx="1">
                  <c:v>14772</c:v>
                </c:pt>
                <c:pt idx="2">
                  <c:v>15645</c:v>
                </c:pt>
                <c:pt idx="3">
                  <c:v>16080</c:v>
                </c:pt>
                <c:pt idx="4">
                  <c:v>17113</c:v>
                </c:pt>
              </c:numCache>
            </c:numRef>
          </c:val>
          <c:extLst>
            <c:ext xmlns:c16="http://schemas.microsoft.com/office/drawing/2014/chart" uri="{C3380CC4-5D6E-409C-BE32-E72D297353CC}">
              <c16:uniqueId val="{00000000-1A70-48FD-BEEC-AECDAC535A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c:ext xmlns:c16="http://schemas.microsoft.com/office/drawing/2014/chart" uri="{C3380CC4-5D6E-409C-BE32-E72D297353CC}">
              <c16:uniqueId val="{00000001-1A70-48FD-BEEC-AECDAC535A9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69634</c:v>
                </c:pt>
                <c:pt idx="1">
                  <c:v>72794</c:v>
                </c:pt>
                <c:pt idx="2">
                  <c:v>73940</c:v>
                </c:pt>
                <c:pt idx="3">
                  <c:v>78462</c:v>
                </c:pt>
                <c:pt idx="4">
                  <c:v>80350</c:v>
                </c:pt>
              </c:numCache>
            </c:numRef>
          </c:val>
          <c:extLst>
            <c:ext xmlns:c16="http://schemas.microsoft.com/office/drawing/2014/chart" uri="{C3380CC4-5D6E-409C-BE32-E72D297353CC}">
              <c16:uniqueId val="{00000000-B0EC-4E1F-99B2-4D2EA097F4E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c:ext xmlns:c16="http://schemas.microsoft.com/office/drawing/2014/chart" uri="{C3380CC4-5D6E-409C-BE32-E72D297353CC}">
              <c16:uniqueId val="{00000001-B0EC-4E1F-99B2-4D2EA097F4E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17F-43FC-AC5D-46A80760593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c:ext xmlns:c16="http://schemas.microsoft.com/office/drawing/2014/chart" uri="{C3380CC4-5D6E-409C-BE32-E72D297353CC}">
              <c16:uniqueId val="{00000001-417F-43FC-AC5D-46A80760593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101.6</c:v>
                </c:pt>
                <c:pt idx="1">
                  <c:v>99.8</c:v>
                </c:pt>
                <c:pt idx="2">
                  <c:v>98.3</c:v>
                </c:pt>
                <c:pt idx="3">
                  <c:v>97.5</c:v>
                </c:pt>
                <c:pt idx="4">
                  <c:v>98.8</c:v>
                </c:pt>
              </c:numCache>
            </c:numRef>
          </c:val>
          <c:extLst>
            <c:ext xmlns:c16="http://schemas.microsoft.com/office/drawing/2014/chart" uri="{C3380CC4-5D6E-409C-BE32-E72D297353CC}">
              <c16:uniqueId val="{00000000-A492-46A3-8DC0-F51B3F6A08A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c:ext xmlns:c16="http://schemas.microsoft.com/office/drawing/2014/chart" uri="{C3380CC4-5D6E-409C-BE32-E72D297353CC}">
              <c16:uniqueId val="{00000001-A492-46A3-8DC0-F51B3F6A08A7}"/>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105.2</c:v>
                </c:pt>
                <c:pt idx="1">
                  <c:v>103.2</c:v>
                </c:pt>
                <c:pt idx="2">
                  <c:v>101.3</c:v>
                </c:pt>
                <c:pt idx="3">
                  <c:v>100.3</c:v>
                </c:pt>
                <c:pt idx="4">
                  <c:v>101.5</c:v>
                </c:pt>
              </c:numCache>
            </c:numRef>
          </c:val>
          <c:extLst>
            <c:ext xmlns:c16="http://schemas.microsoft.com/office/drawing/2014/chart" uri="{C3380CC4-5D6E-409C-BE32-E72D297353CC}">
              <c16:uniqueId val="{00000000-A8A0-45AF-9BB8-A1304FC0FFA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c:ext xmlns:c16="http://schemas.microsoft.com/office/drawing/2014/chart" uri="{C3380CC4-5D6E-409C-BE32-E72D297353CC}">
              <c16:uniqueId val="{00000001-A8A0-45AF-9BB8-A1304FC0FFAA}"/>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57.4</c:v>
                </c:pt>
                <c:pt idx="1">
                  <c:v>60</c:v>
                </c:pt>
                <c:pt idx="2">
                  <c:v>63.3</c:v>
                </c:pt>
                <c:pt idx="3">
                  <c:v>64.7</c:v>
                </c:pt>
                <c:pt idx="4">
                  <c:v>67.3</c:v>
                </c:pt>
              </c:numCache>
            </c:numRef>
          </c:val>
          <c:extLst>
            <c:ext xmlns:c16="http://schemas.microsoft.com/office/drawing/2014/chart" uri="{C3380CC4-5D6E-409C-BE32-E72D297353CC}">
              <c16:uniqueId val="{00000000-1EFF-4E24-A146-ED76D2F2ECA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c:ext xmlns:c16="http://schemas.microsoft.com/office/drawing/2014/chart" uri="{C3380CC4-5D6E-409C-BE32-E72D297353CC}">
              <c16:uniqueId val="{00000001-1EFF-4E24-A146-ED76D2F2ECA9}"/>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65</c:v>
                </c:pt>
                <c:pt idx="1">
                  <c:v>68.900000000000006</c:v>
                </c:pt>
                <c:pt idx="2">
                  <c:v>74.2</c:v>
                </c:pt>
                <c:pt idx="3">
                  <c:v>72.8</c:v>
                </c:pt>
                <c:pt idx="4">
                  <c:v>75.400000000000006</c:v>
                </c:pt>
              </c:numCache>
            </c:numRef>
          </c:val>
          <c:extLst>
            <c:ext xmlns:c16="http://schemas.microsoft.com/office/drawing/2014/chart" uri="{C3380CC4-5D6E-409C-BE32-E72D297353CC}">
              <c16:uniqueId val="{00000000-ECC9-44FC-BB6B-1A694AAB0C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c:ext xmlns:c16="http://schemas.microsoft.com/office/drawing/2014/chart" uri="{C3380CC4-5D6E-409C-BE32-E72D297353CC}">
              <c16:uniqueId val="{00000001-ECC9-44FC-BB6B-1A694AAB0CA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67005336</c:v>
                </c:pt>
                <c:pt idx="1">
                  <c:v>67623871</c:v>
                </c:pt>
                <c:pt idx="2">
                  <c:v>67847127</c:v>
                </c:pt>
                <c:pt idx="3">
                  <c:v>69557174</c:v>
                </c:pt>
                <c:pt idx="4">
                  <c:v>70118550</c:v>
                </c:pt>
              </c:numCache>
            </c:numRef>
          </c:val>
          <c:extLst>
            <c:ext xmlns:c16="http://schemas.microsoft.com/office/drawing/2014/chart" uri="{C3380CC4-5D6E-409C-BE32-E72D297353CC}">
              <c16:uniqueId val="{00000000-1254-498A-A55D-B8544E0E6EF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c:ext xmlns:c16="http://schemas.microsoft.com/office/drawing/2014/chart" uri="{C3380CC4-5D6E-409C-BE32-E72D297353CC}">
              <c16:uniqueId val="{00000001-1254-498A-A55D-B8544E0E6EF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23.7</c:v>
                </c:pt>
                <c:pt idx="1">
                  <c:v>24.3</c:v>
                </c:pt>
                <c:pt idx="2">
                  <c:v>26</c:v>
                </c:pt>
                <c:pt idx="3">
                  <c:v>26.2</c:v>
                </c:pt>
                <c:pt idx="4">
                  <c:v>26.8</c:v>
                </c:pt>
              </c:numCache>
            </c:numRef>
          </c:val>
          <c:extLst>
            <c:ext xmlns:c16="http://schemas.microsoft.com/office/drawing/2014/chart" uri="{C3380CC4-5D6E-409C-BE32-E72D297353CC}">
              <c16:uniqueId val="{00000000-8B04-49F6-BC94-93C2A36CCD1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c:ext xmlns:c16="http://schemas.microsoft.com/office/drawing/2014/chart" uri="{C3380CC4-5D6E-409C-BE32-E72D297353CC}">
              <c16:uniqueId val="{00000001-8B04-49F6-BC94-93C2A36CCD11}"/>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50.3</c:v>
                </c:pt>
                <c:pt idx="1">
                  <c:v>52.4</c:v>
                </c:pt>
                <c:pt idx="2">
                  <c:v>53</c:v>
                </c:pt>
                <c:pt idx="3">
                  <c:v>54.4</c:v>
                </c:pt>
                <c:pt idx="4">
                  <c:v>48.6</c:v>
                </c:pt>
              </c:numCache>
            </c:numRef>
          </c:val>
          <c:extLst>
            <c:ext xmlns:c16="http://schemas.microsoft.com/office/drawing/2014/chart" uri="{C3380CC4-5D6E-409C-BE32-E72D297353CC}">
              <c16:uniqueId val="{00000000-506A-410A-907B-0BEFD1A5990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c:ext xmlns:c16="http://schemas.microsoft.com/office/drawing/2014/chart" uri="{C3380CC4-5D6E-409C-BE32-E72D297353CC}">
              <c16:uniqueId val="{00000001-506A-410A-907B-0BEFD1A5990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15">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15">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5" t="str">
        <f>データ!H6</f>
        <v>千葉県船橋市　医療センター</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9</v>
      </c>
      <c r="NK7" s="7"/>
      <c r="NL7" s="7"/>
      <c r="NM7" s="7"/>
      <c r="NN7" s="7"/>
      <c r="NO7" s="7"/>
      <c r="NP7" s="7"/>
      <c r="NQ7" s="7"/>
      <c r="NR7" s="7"/>
      <c r="NS7" s="7"/>
      <c r="NT7" s="7"/>
      <c r="NU7" s="7"/>
      <c r="NV7" s="7"/>
      <c r="NW7" s="8"/>
      <c r="NX7" s="3"/>
    </row>
    <row r="8" spans="1:388" ht="18.75" customHeight="1" x14ac:dyDescent="0.15">
      <c r="A8" s="2"/>
      <c r="B8" s="142" t="str">
        <f>データ!K6</f>
        <v>条例全部</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400床以上～500床未満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自治体職員</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データ!Y6</f>
        <v>449</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データ!Z6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10</v>
      </c>
      <c r="NK8" s="153"/>
      <c r="NL8" s="9" t="s">
        <v>11</v>
      </c>
      <c r="NM8" s="10"/>
      <c r="NN8" s="10"/>
      <c r="NO8" s="10"/>
      <c r="NP8" s="10"/>
      <c r="NQ8" s="10"/>
      <c r="NR8" s="10"/>
      <c r="NS8" s="10"/>
      <c r="NT8" s="10"/>
      <c r="NU8" s="10"/>
      <c r="NV8" s="10"/>
      <c r="NW8" s="11"/>
      <c r="NX8" s="3"/>
    </row>
    <row r="9" spans="1:388" ht="18.75" customHeight="1" x14ac:dyDescent="0.15">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20</v>
      </c>
      <c r="NK9" s="151"/>
      <c r="NL9" s="12" t="s">
        <v>21</v>
      </c>
      <c r="NM9" s="13"/>
      <c r="NN9" s="13"/>
      <c r="NO9" s="13"/>
      <c r="NP9" s="13"/>
      <c r="NQ9" s="13"/>
      <c r="NR9" s="13"/>
      <c r="NS9" s="13"/>
      <c r="NT9" s="13"/>
      <c r="NU9" s="14"/>
      <c r="NV9" s="14"/>
      <c r="NW9" s="15"/>
      <c r="NX9" s="3"/>
    </row>
    <row r="10" spans="1:388" ht="18.75" customHeight="1" x14ac:dyDescent="0.15">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31</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対象</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I 訓 ガ</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が 災 地</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449</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x14ac:dyDescent="0.15">
      <c r="A12" s="2"/>
      <c r="B12" s="131">
        <f>データ!U6</f>
        <v>639598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35581</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非該当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７：１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データ!AE6</f>
        <v>449</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データ!AF6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449</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x14ac:dyDescent="0.2">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x14ac:dyDescent="0.15">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33</v>
      </c>
      <c r="NK14" s="135"/>
      <c r="NL14" s="135"/>
      <c r="NM14" s="135"/>
      <c r="NN14" s="135"/>
      <c r="NO14" s="135"/>
      <c r="NP14" s="135"/>
      <c r="NQ14" s="135"/>
      <c r="NR14" s="135"/>
      <c r="NS14" s="135"/>
      <c r="NT14" s="135"/>
      <c r="NU14" s="135"/>
      <c r="NV14" s="135"/>
      <c r="NW14" s="135"/>
      <c r="NX14" s="13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6" t="s">
        <v>35</v>
      </c>
      <c r="NK16" s="137"/>
      <c r="NL16" s="137"/>
      <c r="NM16" s="137"/>
      <c r="NN16" s="138"/>
      <c r="NO16" s="136" t="s">
        <v>36</v>
      </c>
      <c r="NP16" s="137"/>
      <c r="NQ16" s="137"/>
      <c r="NR16" s="137"/>
      <c r="NS16" s="138"/>
      <c r="NT16" s="136" t="s">
        <v>37</v>
      </c>
      <c r="NU16" s="137"/>
      <c r="NV16" s="137"/>
      <c r="NW16" s="137"/>
      <c r="NX16" s="138"/>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9"/>
      <c r="NK17" s="140"/>
      <c r="NL17" s="140"/>
      <c r="NM17" s="140"/>
      <c r="NN17" s="141"/>
      <c r="NO17" s="139"/>
      <c r="NP17" s="140"/>
      <c r="NQ17" s="140"/>
      <c r="NR17" s="140"/>
      <c r="NS17" s="141"/>
      <c r="NT17" s="139"/>
      <c r="NU17" s="140"/>
      <c r="NV17" s="140"/>
      <c r="NW17" s="140"/>
      <c r="NX17" s="141"/>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173</v>
      </c>
      <c r="NN18" s="125"/>
      <c r="NO18" s="120" t="s">
        <v>38</v>
      </c>
      <c r="NP18" s="121"/>
      <c r="NQ18" s="121"/>
      <c r="NR18" s="124" t="s">
        <v>173</v>
      </c>
      <c r="NS18" s="125"/>
      <c r="NT18" s="120" t="s">
        <v>38</v>
      </c>
      <c r="NU18" s="121"/>
      <c r="NV18" s="121"/>
      <c r="NW18" s="124" t="s">
        <v>173</v>
      </c>
      <c r="NX18" s="125"/>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8" t="s">
        <v>174</v>
      </c>
      <c r="NK22" s="129"/>
      <c r="NL22" s="129"/>
      <c r="NM22" s="129"/>
      <c r="NN22" s="129"/>
      <c r="NO22" s="129"/>
      <c r="NP22" s="129"/>
      <c r="NQ22" s="129"/>
      <c r="NR22" s="129"/>
      <c r="NS22" s="129"/>
      <c r="NT22" s="129"/>
      <c r="NU22" s="129"/>
      <c r="NV22" s="129"/>
      <c r="NW22" s="129"/>
      <c r="NX22" s="13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6"/>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6"/>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6"/>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6"/>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6"/>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6"/>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6"/>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6"/>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6"/>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6"/>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105.2</v>
      </c>
      <c r="Q33" s="88"/>
      <c r="R33" s="88"/>
      <c r="S33" s="88"/>
      <c r="T33" s="88"/>
      <c r="U33" s="88"/>
      <c r="V33" s="88"/>
      <c r="W33" s="88"/>
      <c r="X33" s="88"/>
      <c r="Y33" s="88"/>
      <c r="Z33" s="88"/>
      <c r="AA33" s="88"/>
      <c r="AB33" s="88"/>
      <c r="AC33" s="88"/>
      <c r="AD33" s="89"/>
      <c r="AE33" s="87">
        <f>データ!AI7</f>
        <v>103.2</v>
      </c>
      <c r="AF33" s="88"/>
      <c r="AG33" s="88"/>
      <c r="AH33" s="88"/>
      <c r="AI33" s="88"/>
      <c r="AJ33" s="88"/>
      <c r="AK33" s="88"/>
      <c r="AL33" s="88"/>
      <c r="AM33" s="88"/>
      <c r="AN33" s="88"/>
      <c r="AO33" s="88"/>
      <c r="AP33" s="88"/>
      <c r="AQ33" s="88"/>
      <c r="AR33" s="88"/>
      <c r="AS33" s="89"/>
      <c r="AT33" s="87">
        <f>データ!AJ7</f>
        <v>101.3</v>
      </c>
      <c r="AU33" s="88"/>
      <c r="AV33" s="88"/>
      <c r="AW33" s="88"/>
      <c r="AX33" s="88"/>
      <c r="AY33" s="88"/>
      <c r="AZ33" s="88"/>
      <c r="BA33" s="88"/>
      <c r="BB33" s="88"/>
      <c r="BC33" s="88"/>
      <c r="BD33" s="88"/>
      <c r="BE33" s="88"/>
      <c r="BF33" s="88"/>
      <c r="BG33" s="88"/>
      <c r="BH33" s="89"/>
      <c r="BI33" s="87">
        <f>データ!AK7</f>
        <v>100.3</v>
      </c>
      <c r="BJ33" s="88"/>
      <c r="BK33" s="88"/>
      <c r="BL33" s="88"/>
      <c r="BM33" s="88"/>
      <c r="BN33" s="88"/>
      <c r="BO33" s="88"/>
      <c r="BP33" s="88"/>
      <c r="BQ33" s="88"/>
      <c r="BR33" s="88"/>
      <c r="BS33" s="88"/>
      <c r="BT33" s="88"/>
      <c r="BU33" s="88"/>
      <c r="BV33" s="88"/>
      <c r="BW33" s="89"/>
      <c r="BX33" s="87">
        <f>データ!AL7</f>
        <v>101.5</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101.6</v>
      </c>
      <c r="DE33" s="88"/>
      <c r="DF33" s="88"/>
      <c r="DG33" s="88"/>
      <c r="DH33" s="88"/>
      <c r="DI33" s="88"/>
      <c r="DJ33" s="88"/>
      <c r="DK33" s="88"/>
      <c r="DL33" s="88"/>
      <c r="DM33" s="88"/>
      <c r="DN33" s="88"/>
      <c r="DO33" s="88"/>
      <c r="DP33" s="88"/>
      <c r="DQ33" s="88"/>
      <c r="DR33" s="89"/>
      <c r="DS33" s="87">
        <f>データ!AT7</f>
        <v>99.8</v>
      </c>
      <c r="DT33" s="88"/>
      <c r="DU33" s="88"/>
      <c r="DV33" s="88"/>
      <c r="DW33" s="88"/>
      <c r="DX33" s="88"/>
      <c r="DY33" s="88"/>
      <c r="DZ33" s="88"/>
      <c r="EA33" s="88"/>
      <c r="EB33" s="88"/>
      <c r="EC33" s="88"/>
      <c r="ED33" s="88"/>
      <c r="EE33" s="88"/>
      <c r="EF33" s="88"/>
      <c r="EG33" s="89"/>
      <c r="EH33" s="87">
        <f>データ!AU7</f>
        <v>98.3</v>
      </c>
      <c r="EI33" s="88"/>
      <c r="EJ33" s="88"/>
      <c r="EK33" s="88"/>
      <c r="EL33" s="88"/>
      <c r="EM33" s="88"/>
      <c r="EN33" s="88"/>
      <c r="EO33" s="88"/>
      <c r="EP33" s="88"/>
      <c r="EQ33" s="88"/>
      <c r="ER33" s="88"/>
      <c r="ES33" s="88"/>
      <c r="ET33" s="88"/>
      <c r="EU33" s="88"/>
      <c r="EV33" s="89"/>
      <c r="EW33" s="87">
        <f>データ!AV7</f>
        <v>97.5</v>
      </c>
      <c r="EX33" s="88"/>
      <c r="EY33" s="88"/>
      <c r="EZ33" s="88"/>
      <c r="FA33" s="88"/>
      <c r="FB33" s="88"/>
      <c r="FC33" s="88"/>
      <c r="FD33" s="88"/>
      <c r="FE33" s="88"/>
      <c r="FF33" s="88"/>
      <c r="FG33" s="88"/>
      <c r="FH33" s="88"/>
      <c r="FI33" s="88"/>
      <c r="FJ33" s="88"/>
      <c r="FK33" s="89"/>
      <c r="FL33" s="87">
        <f>データ!AW7</f>
        <v>98.8</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85.6</v>
      </c>
      <c r="KG33" s="88"/>
      <c r="KH33" s="88"/>
      <c r="KI33" s="88"/>
      <c r="KJ33" s="88"/>
      <c r="KK33" s="88"/>
      <c r="KL33" s="88"/>
      <c r="KM33" s="88"/>
      <c r="KN33" s="88"/>
      <c r="KO33" s="88"/>
      <c r="KP33" s="88"/>
      <c r="KQ33" s="88"/>
      <c r="KR33" s="88"/>
      <c r="KS33" s="88"/>
      <c r="KT33" s="89"/>
      <c r="KU33" s="87">
        <f>データ!BP7</f>
        <v>82.1</v>
      </c>
      <c r="KV33" s="88"/>
      <c r="KW33" s="88"/>
      <c r="KX33" s="88"/>
      <c r="KY33" s="88"/>
      <c r="KZ33" s="88"/>
      <c r="LA33" s="88"/>
      <c r="LB33" s="88"/>
      <c r="LC33" s="88"/>
      <c r="LD33" s="88"/>
      <c r="LE33" s="88"/>
      <c r="LF33" s="88"/>
      <c r="LG33" s="88"/>
      <c r="LH33" s="88"/>
      <c r="LI33" s="89"/>
      <c r="LJ33" s="87">
        <f>データ!BQ7</f>
        <v>83</v>
      </c>
      <c r="LK33" s="88"/>
      <c r="LL33" s="88"/>
      <c r="LM33" s="88"/>
      <c r="LN33" s="88"/>
      <c r="LO33" s="88"/>
      <c r="LP33" s="88"/>
      <c r="LQ33" s="88"/>
      <c r="LR33" s="88"/>
      <c r="LS33" s="88"/>
      <c r="LT33" s="88"/>
      <c r="LU33" s="88"/>
      <c r="LV33" s="88"/>
      <c r="LW33" s="88"/>
      <c r="LX33" s="89"/>
      <c r="LY33" s="87">
        <f>データ!BR7</f>
        <v>81.400000000000006</v>
      </c>
      <c r="LZ33" s="88"/>
      <c r="MA33" s="88"/>
      <c r="MB33" s="88"/>
      <c r="MC33" s="88"/>
      <c r="MD33" s="88"/>
      <c r="ME33" s="88"/>
      <c r="MF33" s="88"/>
      <c r="MG33" s="88"/>
      <c r="MH33" s="88"/>
      <c r="MI33" s="88"/>
      <c r="MJ33" s="88"/>
      <c r="MK33" s="88"/>
      <c r="ML33" s="88"/>
      <c r="MM33" s="89"/>
      <c r="MN33" s="87">
        <f>データ!BS7</f>
        <v>83.1</v>
      </c>
      <c r="MO33" s="88"/>
      <c r="MP33" s="88"/>
      <c r="MQ33" s="88"/>
      <c r="MR33" s="88"/>
      <c r="MS33" s="88"/>
      <c r="MT33" s="88"/>
      <c r="MU33" s="88"/>
      <c r="MV33" s="88"/>
      <c r="MW33" s="88"/>
      <c r="MX33" s="88"/>
      <c r="MY33" s="88"/>
      <c r="MZ33" s="88"/>
      <c r="NA33" s="88"/>
      <c r="NB33" s="89"/>
      <c r="ND33" s="5"/>
      <c r="NE33" s="5"/>
      <c r="NF33" s="5"/>
      <c r="NG33" s="5"/>
      <c r="NH33" s="27"/>
      <c r="NI33" s="2"/>
      <c r="NJ33" s="116"/>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7"/>
      <c r="NK34" s="118"/>
      <c r="NL34" s="118"/>
      <c r="NM34" s="118"/>
      <c r="NN34" s="118"/>
      <c r="NO34" s="118"/>
      <c r="NP34" s="118"/>
      <c r="NQ34" s="118"/>
      <c r="NR34" s="118"/>
      <c r="NS34" s="118"/>
      <c r="NT34" s="118"/>
      <c r="NU34" s="118"/>
      <c r="NV34" s="118"/>
      <c r="NW34" s="118"/>
      <c r="NX34" s="119"/>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177</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6"/>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6"/>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6"/>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6"/>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6"/>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6"/>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6"/>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6"/>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6"/>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6"/>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7"/>
      <c r="NK51" s="118"/>
      <c r="NL51" s="118"/>
      <c r="NM51" s="118"/>
      <c r="NN51" s="118"/>
      <c r="NO51" s="118"/>
      <c r="NP51" s="118"/>
      <c r="NQ51" s="118"/>
      <c r="NR51" s="118"/>
      <c r="NS51" s="118"/>
      <c r="NT51" s="118"/>
      <c r="NU51" s="118"/>
      <c r="NV51" s="118"/>
      <c r="NW51" s="118"/>
      <c r="NX51" s="119"/>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6" t="s">
        <v>175</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69634</v>
      </c>
      <c r="Q55" s="106"/>
      <c r="R55" s="106"/>
      <c r="S55" s="106"/>
      <c r="T55" s="106"/>
      <c r="U55" s="106"/>
      <c r="V55" s="106"/>
      <c r="W55" s="106"/>
      <c r="X55" s="106"/>
      <c r="Y55" s="106"/>
      <c r="Z55" s="106"/>
      <c r="AA55" s="106"/>
      <c r="AB55" s="106"/>
      <c r="AC55" s="106"/>
      <c r="AD55" s="107"/>
      <c r="AE55" s="105">
        <f>データ!CA7</f>
        <v>72794</v>
      </c>
      <c r="AF55" s="106"/>
      <c r="AG55" s="106"/>
      <c r="AH55" s="106"/>
      <c r="AI55" s="106"/>
      <c r="AJ55" s="106"/>
      <c r="AK55" s="106"/>
      <c r="AL55" s="106"/>
      <c r="AM55" s="106"/>
      <c r="AN55" s="106"/>
      <c r="AO55" s="106"/>
      <c r="AP55" s="106"/>
      <c r="AQ55" s="106"/>
      <c r="AR55" s="106"/>
      <c r="AS55" s="107"/>
      <c r="AT55" s="105">
        <f>データ!CB7</f>
        <v>73940</v>
      </c>
      <c r="AU55" s="106"/>
      <c r="AV55" s="106"/>
      <c r="AW55" s="106"/>
      <c r="AX55" s="106"/>
      <c r="AY55" s="106"/>
      <c r="AZ55" s="106"/>
      <c r="BA55" s="106"/>
      <c r="BB55" s="106"/>
      <c r="BC55" s="106"/>
      <c r="BD55" s="106"/>
      <c r="BE55" s="106"/>
      <c r="BF55" s="106"/>
      <c r="BG55" s="106"/>
      <c r="BH55" s="107"/>
      <c r="BI55" s="105">
        <f>データ!CC7</f>
        <v>78462</v>
      </c>
      <c r="BJ55" s="106"/>
      <c r="BK55" s="106"/>
      <c r="BL55" s="106"/>
      <c r="BM55" s="106"/>
      <c r="BN55" s="106"/>
      <c r="BO55" s="106"/>
      <c r="BP55" s="106"/>
      <c r="BQ55" s="106"/>
      <c r="BR55" s="106"/>
      <c r="BS55" s="106"/>
      <c r="BT55" s="106"/>
      <c r="BU55" s="106"/>
      <c r="BV55" s="106"/>
      <c r="BW55" s="107"/>
      <c r="BX55" s="105">
        <f>データ!CD7</f>
        <v>80350</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14555</v>
      </c>
      <c r="DE55" s="106"/>
      <c r="DF55" s="106"/>
      <c r="DG55" s="106"/>
      <c r="DH55" s="106"/>
      <c r="DI55" s="106"/>
      <c r="DJ55" s="106"/>
      <c r="DK55" s="106"/>
      <c r="DL55" s="106"/>
      <c r="DM55" s="106"/>
      <c r="DN55" s="106"/>
      <c r="DO55" s="106"/>
      <c r="DP55" s="106"/>
      <c r="DQ55" s="106"/>
      <c r="DR55" s="107"/>
      <c r="DS55" s="105">
        <f>データ!CL7</f>
        <v>14772</v>
      </c>
      <c r="DT55" s="106"/>
      <c r="DU55" s="106"/>
      <c r="DV55" s="106"/>
      <c r="DW55" s="106"/>
      <c r="DX55" s="106"/>
      <c r="DY55" s="106"/>
      <c r="DZ55" s="106"/>
      <c r="EA55" s="106"/>
      <c r="EB55" s="106"/>
      <c r="EC55" s="106"/>
      <c r="ED55" s="106"/>
      <c r="EE55" s="106"/>
      <c r="EF55" s="106"/>
      <c r="EG55" s="107"/>
      <c r="EH55" s="105">
        <f>データ!CM7</f>
        <v>15645</v>
      </c>
      <c r="EI55" s="106"/>
      <c r="EJ55" s="106"/>
      <c r="EK55" s="106"/>
      <c r="EL55" s="106"/>
      <c r="EM55" s="106"/>
      <c r="EN55" s="106"/>
      <c r="EO55" s="106"/>
      <c r="EP55" s="106"/>
      <c r="EQ55" s="106"/>
      <c r="ER55" s="106"/>
      <c r="ES55" s="106"/>
      <c r="ET55" s="106"/>
      <c r="EU55" s="106"/>
      <c r="EV55" s="107"/>
      <c r="EW55" s="105">
        <f>データ!CN7</f>
        <v>16080</v>
      </c>
      <c r="EX55" s="106"/>
      <c r="EY55" s="106"/>
      <c r="EZ55" s="106"/>
      <c r="FA55" s="106"/>
      <c r="FB55" s="106"/>
      <c r="FC55" s="106"/>
      <c r="FD55" s="106"/>
      <c r="FE55" s="106"/>
      <c r="FF55" s="106"/>
      <c r="FG55" s="106"/>
      <c r="FH55" s="106"/>
      <c r="FI55" s="106"/>
      <c r="FJ55" s="106"/>
      <c r="FK55" s="107"/>
      <c r="FL55" s="105">
        <f>データ!CO7</f>
        <v>17113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50.3</v>
      </c>
      <c r="GS55" s="88"/>
      <c r="GT55" s="88"/>
      <c r="GU55" s="88"/>
      <c r="GV55" s="88"/>
      <c r="GW55" s="88"/>
      <c r="GX55" s="88"/>
      <c r="GY55" s="88"/>
      <c r="GZ55" s="88"/>
      <c r="HA55" s="88"/>
      <c r="HB55" s="88"/>
      <c r="HC55" s="88"/>
      <c r="HD55" s="88"/>
      <c r="HE55" s="88"/>
      <c r="HF55" s="89"/>
      <c r="HG55" s="87">
        <f>データ!CW7</f>
        <v>52.4</v>
      </c>
      <c r="HH55" s="88"/>
      <c r="HI55" s="88"/>
      <c r="HJ55" s="88"/>
      <c r="HK55" s="88"/>
      <c r="HL55" s="88"/>
      <c r="HM55" s="88"/>
      <c r="HN55" s="88"/>
      <c r="HO55" s="88"/>
      <c r="HP55" s="88"/>
      <c r="HQ55" s="88"/>
      <c r="HR55" s="88"/>
      <c r="HS55" s="88"/>
      <c r="HT55" s="88"/>
      <c r="HU55" s="89"/>
      <c r="HV55" s="87">
        <f>データ!CX7</f>
        <v>53</v>
      </c>
      <c r="HW55" s="88"/>
      <c r="HX55" s="88"/>
      <c r="HY55" s="88"/>
      <c r="HZ55" s="88"/>
      <c r="IA55" s="88"/>
      <c r="IB55" s="88"/>
      <c r="IC55" s="88"/>
      <c r="ID55" s="88"/>
      <c r="IE55" s="88"/>
      <c r="IF55" s="88"/>
      <c r="IG55" s="88"/>
      <c r="IH55" s="88"/>
      <c r="II55" s="88"/>
      <c r="IJ55" s="89"/>
      <c r="IK55" s="87">
        <f>データ!CY7</f>
        <v>54.4</v>
      </c>
      <c r="IL55" s="88"/>
      <c r="IM55" s="88"/>
      <c r="IN55" s="88"/>
      <c r="IO55" s="88"/>
      <c r="IP55" s="88"/>
      <c r="IQ55" s="88"/>
      <c r="IR55" s="88"/>
      <c r="IS55" s="88"/>
      <c r="IT55" s="88"/>
      <c r="IU55" s="88"/>
      <c r="IV55" s="88"/>
      <c r="IW55" s="88"/>
      <c r="IX55" s="88"/>
      <c r="IY55" s="89"/>
      <c r="IZ55" s="87">
        <f>データ!CZ7</f>
        <v>48.6</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23.7</v>
      </c>
      <c r="KG55" s="88"/>
      <c r="KH55" s="88"/>
      <c r="KI55" s="88"/>
      <c r="KJ55" s="88"/>
      <c r="KK55" s="88"/>
      <c r="KL55" s="88"/>
      <c r="KM55" s="88"/>
      <c r="KN55" s="88"/>
      <c r="KO55" s="88"/>
      <c r="KP55" s="88"/>
      <c r="KQ55" s="88"/>
      <c r="KR55" s="88"/>
      <c r="KS55" s="88"/>
      <c r="KT55" s="89"/>
      <c r="KU55" s="87">
        <f>データ!DH7</f>
        <v>24.3</v>
      </c>
      <c r="KV55" s="88"/>
      <c r="KW55" s="88"/>
      <c r="KX55" s="88"/>
      <c r="KY55" s="88"/>
      <c r="KZ55" s="88"/>
      <c r="LA55" s="88"/>
      <c r="LB55" s="88"/>
      <c r="LC55" s="88"/>
      <c r="LD55" s="88"/>
      <c r="LE55" s="88"/>
      <c r="LF55" s="88"/>
      <c r="LG55" s="88"/>
      <c r="LH55" s="88"/>
      <c r="LI55" s="89"/>
      <c r="LJ55" s="87">
        <f>データ!DI7</f>
        <v>26</v>
      </c>
      <c r="LK55" s="88"/>
      <c r="LL55" s="88"/>
      <c r="LM55" s="88"/>
      <c r="LN55" s="88"/>
      <c r="LO55" s="88"/>
      <c r="LP55" s="88"/>
      <c r="LQ55" s="88"/>
      <c r="LR55" s="88"/>
      <c r="LS55" s="88"/>
      <c r="LT55" s="88"/>
      <c r="LU55" s="88"/>
      <c r="LV55" s="88"/>
      <c r="LW55" s="88"/>
      <c r="LX55" s="89"/>
      <c r="LY55" s="87">
        <f>データ!DJ7</f>
        <v>26.2</v>
      </c>
      <c r="LZ55" s="88"/>
      <c r="MA55" s="88"/>
      <c r="MB55" s="88"/>
      <c r="MC55" s="88"/>
      <c r="MD55" s="88"/>
      <c r="ME55" s="88"/>
      <c r="MF55" s="88"/>
      <c r="MG55" s="88"/>
      <c r="MH55" s="88"/>
      <c r="MI55" s="88"/>
      <c r="MJ55" s="88"/>
      <c r="MK55" s="88"/>
      <c r="ML55" s="88"/>
      <c r="MM55" s="89"/>
      <c r="MN55" s="87">
        <f>データ!DK7</f>
        <v>26.8</v>
      </c>
      <c r="MO55" s="88"/>
      <c r="MP55" s="88"/>
      <c r="MQ55" s="88"/>
      <c r="MR55" s="88"/>
      <c r="MS55" s="88"/>
      <c r="MT55" s="88"/>
      <c r="MU55" s="88"/>
      <c r="MV55" s="88"/>
      <c r="MW55" s="88"/>
      <c r="MX55" s="88"/>
      <c r="MY55" s="88"/>
      <c r="MZ55" s="88"/>
      <c r="NA55" s="88"/>
      <c r="NB55" s="89"/>
      <c r="NC55" s="5"/>
      <c r="ND55" s="5"/>
      <c r="NE55" s="5"/>
      <c r="NF55" s="5"/>
      <c r="NG55" s="5"/>
      <c r="NH55" s="27"/>
      <c r="NI55" s="2"/>
      <c r="NJ55" s="116"/>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6"/>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6"/>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6"/>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6"/>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6"/>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6"/>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6"/>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6"/>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6"/>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6"/>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6"/>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7"/>
      <c r="NK67" s="118"/>
      <c r="NL67" s="118"/>
      <c r="NM67" s="118"/>
      <c r="NN67" s="118"/>
      <c r="NO67" s="118"/>
      <c r="NP67" s="118"/>
      <c r="NQ67" s="118"/>
      <c r="NR67" s="118"/>
      <c r="NS67" s="118"/>
      <c r="NT67" s="118"/>
      <c r="NU67" s="118"/>
      <c r="NV67" s="118"/>
      <c r="NW67" s="118"/>
      <c r="NX67" s="11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57.4</v>
      </c>
      <c r="V79" s="82"/>
      <c r="W79" s="82"/>
      <c r="X79" s="82"/>
      <c r="Y79" s="82"/>
      <c r="Z79" s="82"/>
      <c r="AA79" s="82"/>
      <c r="AB79" s="82"/>
      <c r="AC79" s="82"/>
      <c r="AD79" s="82"/>
      <c r="AE79" s="82"/>
      <c r="AF79" s="82"/>
      <c r="AG79" s="82"/>
      <c r="AH79" s="82"/>
      <c r="AI79" s="82"/>
      <c r="AJ79" s="82"/>
      <c r="AK79" s="82"/>
      <c r="AL79" s="82"/>
      <c r="AM79" s="82"/>
      <c r="AN79" s="82">
        <f>データ!DS7</f>
        <v>60</v>
      </c>
      <c r="AO79" s="82"/>
      <c r="AP79" s="82"/>
      <c r="AQ79" s="82"/>
      <c r="AR79" s="82"/>
      <c r="AS79" s="82"/>
      <c r="AT79" s="82"/>
      <c r="AU79" s="82"/>
      <c r="AV79" s="82"/>
      <c r="AW79" s="82"/>
      <c r="AX79" s="82"/>
      <c r="AY79" s="82"/>
      <c r="AZ79" s="82"/>
      <c r="BA79" s="82"/>
      <c r="BB79" s="82"/>
      <c r="BC79" s="82"/>
      <c r="BD79" s="82"/>
      <c r="BE79" s="82"/>
      <c r="BF79" s="82"/>
      <c r="BG79" s="82">
        <f>データ!DT7</f>
        <v>63.3</v>
      </c>
      <c r="BH79" s="82"/>
      <c r="BI79" s="82"/>
      <c r="BJ79" s="82"/>
      <c r="BK79" s="82"/>
      <c r="BL79" s="82"/>
      <c r="BM79" s="82"/>
      <c r="BN79" s="82"/>
      <c r="BO79" s="82"/>
      <c r="BP79" s="82"/>
      <c r="BQ79" s="82"/>
      <c r="BR79" s="82"/>
      <c r="BS79" s="82"/>
      <c r="BT79" s="82"/>
      <c r="BU79" s="82"/>
      <c r="BV79" s="82"/>
      <c r="BW79" s="82"/>
      <c r="BX79" s="82"/>
      <c r="BY79" s="82"/>
      <c r="BZ79" s="82">
        <f>データ!DU7</f>
        <v>64.7</v>
      </c>
      <c r="CA79" s="82"/>
      <c r="CB79" s="82"/>
      <c r="CC79" s="82"/>
      <c r="CD79" s="82"/>
      <c r="CE79" s="82"/>
      <c r="CF79" s="82"/>
      <c r="CG79" s="82"/>
      <c r="CH79" s="82"/>
      <c r="CI79" s="82"/>
      <c r="CJ79" s="82"/>
      <c r="CK79" s="82"/>
      <c r="CL79" s="82"/>
      <c r="CM79" s="82"/>
      <c r="CN79" s="82"/>
      <c r="CO79" s="82"/>
      <c r="CP79" s="82"/>
      <c r="CQ79" s="82"/>
      <c r="CR79" s="82"/>
      <c r="CS79" s="82">
        <f>データ!DV7</f>
        <v>67.3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65</v>
      </c>
      <c r="EP79" s="82"/>
      <c r="EQ79" s="82"/>
      <c r="ER79" s="82"/>
      <c r="ES79" s="82"/>
      <c r="ET79" s="82"/>
      <c r="EU79" s="82"/>
      <c r="EV79" s="82"/>
      <c r="EW79" s="82"/>
      <c r="EX79" s="82"/>
      <c r="EY79" s="82"/>
      <c r="EZ79" s="82"/>
      <c r="FA79" s="82"/>
      <c r="FB79" s="82"/>
      <c r="FC79" s="82"/>
      <c r="FD79" s="82"/>
      <c r="FE79" s="82"/>
      <c r="FF79" s="82"/>
      <c r="FG79" s="82"/>
      <c r="FH79" s="82">
        <f>データ!ED7</f>
        <v>68.900000000000006</v>
      </c>
      <c r="FI79" s="82"/>
      <c r="FJ79" s="82"/>
      <c r="FK79" s="82"/>
      <c r="FL79" s="82"/>
      <c r="FM79" s="82"/>
      <c r="FN79" s="82"/>
      <c r="FO79" s="82"/>
      <c r="FP79" s="82"/>
      <c r="FQ79" s="82"/>
      <c r="FR79" s="82"/>
      <c r="FS79" s="82"/>
      <c r="FT79" s="82"/>
      <c r="FU79" s="82"/>
      <c r="FV79" s="82"/>
      <c r="FW79" s="82"/>
      <c r="FX79" s="82"/>
      <c r="FY79" s="82"/>
      <c r="FZ79" s="82"/>
      <c r="GA79" s="82">
        <f>データ!EE7</f>
        <v>74.2</v>
      </c>
      <c r="GB79" s="82"/>
      <c r="GC79" s="82"/>
      <c r="GD79" s="82"/>
      <c r="GE79" s="82"/>
      <c r="GF79" s="82"/>
      <c r="GG79" s="82"/>
      <c r="GH79" s="82"/>
      <c r="GI79" s="82"/>
      <c r="GJ79" s="82"/>
      <c r="GK79" s="82"/>
      <c r="GL79" s="82"/>
      <c r="GM79" s="82"/>
      <c r="GN79" s="82"/>
      <c r="GO79" s="82"/>
      <c r="GP79" s="82"/>
      <c r="GQ79" s="82"/>
      <c r="GR79" s="82"/>
      <c r="GS79" s="82"/>
      <c r="GT79" s="82">
        <f>データ!EF7</f>
        <v>72.8</v>
      </c>
      <c r="GU79" s="82"/>
      <c r="GV79" s="82"/>
      <c r="GW79" s="82"/>
      <c r="GX79" s="82"/>
      <c r="GY79" s="82"/>
      <c r="GZ79" s="82"/>
      <c r="HA79" s="82"/>
      <c r="HB79" s="82"/>
      <c r="HC79" s="82"/>
      <c r="HD79" s="82"/>
      <c r="HE79" s="82"/>
      <c r="HF79" s="82"/>
      <c r="HG79" s="82"/>
      <c r="HH79" s="82"/>
      <c r="HI79" s="82"/>
      <c r="HJ79" s="82"/>
      <c r="HK79" s="82"/>
      <c r="HL79" s="82"/>
      <c r="HM79" s="82">
        <f>データ!EG7</f>
        <v>75.400000000000006</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67005336</v>
      </c>
      <c r="JK79" s="81"/>
      <c r="JL79" s="81"/>
      <c r="JM79" s="81"/>
      <c r="JN79" s="81"/>
      <c r="JO79" s="81"/>
      <c r="JP79" s="81"/>
      <c r="JQ79" s="81"/>
      <c r="JR79" s="81"/>
      <c r="JS79" s="81"/>
      <c r="JT79" s="81"/>
      <c r="JU79" s="81"/>
      <c r="JV79" s="81"/>
      <c r="JW79" s="81"/>
      <c r="JX79" s="81"/>
      <c r="JY79" s="81"/>
      <c r="JZ79" s="81"/>
      <c r="KA79" s="81"/>
      <c r="KB79" s="81"/>
      <c r="KC79" s="81">
        <f>データ!EO7</f>
        <v>67623871</v>
      </c>
      <c r="KD79" s="81"/>
      <c r="KE79" s="81"/>
      <c r="KF79" s="81"/>
      <c r="KG79" s="81"/>
      <c r="KH79" s="81"/>
      <c r="KI79" s="81"/>
      <c r="KJ79" s="81"/>
      <c r="KK79" s="81"/>
      <c r="KL79" s="81"/>
      <c r="KM79" s="81"/>
      <c r="KN79" s="81"/>
      <c r="KO79" s="81"/>
      <c r="KP79" s="81"/>
      <c r="KQ79" s="81"/>
      <c r="KR79" s="81"/>
      <c r="KS79" s="81"/>
      <c r="KT79" s="81"/>
      <c r="KU79" s="81"/>
      <c r="KV79" s="81">
        <f>データ!EP7</f>
        <v>67847127</v>
      </c>
      <c r="KW79" s="81"/>
      <c r="KX79" s="81"/>
      <c r="KY79" s="81"/>
      <c r="KZ79" s="81"/>
      <c r="LA79" s="81"/>
      <c r="LB79" s="81"/>
      <c r="LC79" s="81"/>
      <c r="LD79" s="81"/>
      <c r="LE79" s="81"/>
      <c r="LF79" s="81"/>
      <c r="LG79" s="81"/>
      <c r="LH79" s="81"/>
      <c r="LI79" s="81"/>
      <c r="LJ79" s="81"/>
      <c r="LK79" s="81"/>
      <c r="LL79" s="81"/>
      <c r="LM79" s="81"/>
      <c r="LN79" s="81"/>
      <c r="LO79" s="81">
        <f>データ!EQ7</f>
        <v>69557174</v>
      </c>
      <c r="LP79" s="81"/>
      <c r="LQ79" s="81"/>
      <c r="LR79" s="81"/>
      <c r="LS79" s="81"/>
      <c r="LT79" s="81"/>
      <c r="LU79" s="81"/>
      <c r="LV79" s="81"/>
      <c r="LW79" s="81"/>
      <c r="LX79" s="81"/>
      <c r="LY79" s="81"/>
      <c r="LZ79" s="81"/>
      <c r="MA79" s="81"/>
      <c r="MB79" s="81"/>
      <c r="MC79" s="81"/>
      <c r="MD79" s="81"/>
      <c r="ME79" s="81"/>
      <c r="MF79" s="81"/>
      <c r="MG79" s="81"/>
      <c r="MH79" s="81">
        <f>データ!ER7</f>
        <v>70118550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3QBrndEoxqa/mNpwC7dYnVgt1BjSBsV7OJejtkA8WqBAD8svHvnFnkItCq4BNB/cPvN+0BjsoRct2UvOya8aA==" saltValue="nUfbe9n7mLjfPUgJPvblR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7" t="s">
        <v>104</v>
      </c>
      <c r="AI4" s="158"/>
      <c r="AJ4" s="158"/>
      <c r="AK4" s="158"/>
      <c r="AL4" s="158"/>
      <c r="AM4" s="158"/>
      <c r="AN4" s="158"/>
      <c r="AO4" s="158"/>
      <c r="AP4" s="158"/>
      <c r="AQ4" s="158"/>
      <c r="AR4" s="159"/>
      <c r="AS4" s="160" t="s">
        <v>105</v>
      </c>
      <c r="AT4" s="156"/>
      <c r="AU4" s="156"/>
      <c r="AV4" s="156"/>
      <c r="AW4" s="156"/>
      <c r="AX4" s="156"/>
      <c r="AY4" s="156"/>
      <c r="AZ4" s="156"/>
      <c r="BA4" s="156"/>
      <c r="BB4" s="156"/>
      <c r="BC4" s="156"/>
      <c r="BD4" s="160" t="s">
        <v>106</v>
      </c>
      <c r="BE4" s="156"/>
      <c r="BF4" s="156"/>
      <c r="BG4" s="156"/>
      <c r="BH4" s="156"/>
      <c r="BI4" s="156"/>
      <c r="BJ4" s="156"/>
      <c r="BK4" s="156"/>
      <c r="BL4" s="156"/>
      <c r="BM4" s="156"/>
      <c r="BN4" s="156"/>
      <c r="BO4" s="157" t="s">
        <v>107</v>
      </c>
      <c r="BP4" s="158"/>
      <c r="BQ4" s="158"/>
      <c r="BR4" s="158"/>
      <c r="BS4" s="158"/>
      <c r="BT4" s="158"/>
      <c r="BU4" s="158"/>
      <c r="BV4" s="158"/>
      <c r="BW4" s="158"/>
      <c r="BX4" s="158"/>
      <c r="BY4" s="159"/>
      <c r="BZ4" s="156" t="s">
        <v>108</v>
      </c>
      <c r="CA4" s="156"/>
      <c r="CB4" s="156"/>
      <c r="CC4" s="156"/>
      <c r="CD4" s="156"/>
      <c r="CE4" s="156"/>
      <c r="CF4" s="156"/>
      <c r="CG4" s="156"/>
      <c r="CH4" s="156"/>
      <c r="CI4" s="156"/>
      <c r="CJ4" s="156"/>
      <c r="CK4" s="160" t="s">
        <v>109</v>
      </c>
      <c r="CL4" s="156"/>
      <c r="CM4" s="156"/>
      <c r="CN4" s="156"/>
      <c r="CO4" s="156"/>
      <c r="CP4" s="156"/>
      <c r="CQ4" s="156"/>
      <c r="CR4" s="156"/>
      <c r="CS4" s="156"/>
      <c r="CT4" s="156"/>
      <c r="CU4" s="156"/>
      <c r="CV4" s="156" t="s">
        <v>110</v>
      </c>
      <c r="CW4" s="156"/>
      <c r="CX4" s="156"/>
      <c r="CY4" s="156"/>
      <c r="CZ4" s="156"/>
      <c r="DA4" s="156"/>
      <c r="DB4" s="156"/>
      <c r="DC4" s="156"/>
      <c r="DD4" s="156"/>
      <c r="DE4" s="156"/>
      <c r="DF4" s="156"/>
      <c r="DG4" s="156" t="s">
        <v>111</v>
      </c>
      <c r="DH4" s="156"/>
      <c r="DI4" s="156"/>
      <c r="DJ4" s="156"/>
      <c r="DK4" s="156"/>
      <c r="DL4" s="156"/>
      <c r="DM4" s="156"/>
      <c r="DN4" s="156"/>
      <c r="DO4" s="156"/>
      <c r="DP4" s="156"/>
      <c r="DQ4" s="156"/>
      <c r="DR4" s="157" t="s">
        <v>112</v>
      </c>
      <c r="DS4" s="158"/>
      <c r="DT4" s="158"/>
      <c r="DU4" s="158"/>
      <c r="DV4" s="158"/>
      <c r="DW4" s="158"/>
      <c r="DX4" s="158"/>
      <c r="DY4" s="158"/>
      <c r="DZ4" s="158"/>
      <c r="EA4" s="158"/>
      <c r="EB4" s="159"/>
      <c r="EC4" s="156" t="s">
        <v>113</v>
      </c>
      <c r="ED4" s="156"/>
      <c r="EE4" s="156"/>
      <c r="EF4" s="156"/>
      <c r="EG4" s="156"/>
      <c r="EH4" s="156"/>
      <c r="EI4" s="156"/>
      <c r="EJ4" s="156"/>
      <c r="EK4" s="156"/>
      <c r="EL4" s="156"/>
      <c r="EM4" s="156"/>
      <c r="EN4" s="156" t="s">
        <v>114</v>
      </c>
      <c r="EO4" s="156"/>
      <c r="EP4" s="156"/>
      <c r="EQ4" s="156"/>
      <c r="ER4" s="156"/>
      <c r="ES4" s="156"/>
      <c r="ET4" s="156"/>
      <c r="EU4" s="156"/>
      <c r="EV4" s="156"/>
      <c r="EW4" s="156"/>
      <c r="EX4" s="156"/>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149</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150</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151</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x14ac:dyDescent="0.15">
      <c r="A6" s="50" t="s">
        <v>152</v>
      </c>
      <c r="B6" s="65">
        <f>B8</f>
        <v>2018</v>
      </c>
      <c r="C6" s="65">
        <f t="shared" ref="C6:M6" si="2">C8</f>
        <v>122041</v>
      </c>
      <c r="D6" s="65">
        <f t="shared" si="2"/>
        <v>46</v>
      </c>
      <c r="E6" s="65">
        <f t="shared" si="2"/>
        <v>6</v>
      </c>
      <c r="F6" s="65">
        <f t="shared" si="2"/>
        <v>0</v>
      </c>
      <c r="G6" s="65">
        <f t="shared" si="2"/>
        <v>1</v>
      </c>
      <c r="H6" s="161" t="str">
        <f>IF(H8&lt;&gt;I8,H8,"")&amp;IF(I8&lt;&gt;J8,I8,"")&amp;"　"&amp;J8</f>
        <v>千葉県船橋市　医療センター</v>
      </c>
      <c r="I6" s="162"/>
      <c r="J6" s="163"/>
      <c r="K6" s="65" t="str">
        <f t="shared" si="2"/>
        <v>条例全部</v>
      </c>
      <c r="L6" s="65" t="str">
        <f t="shared" si="2"/>
        <v>病院事業</v>
      </c>
      <c r="M6" s="65" t="str">
        <f t="shared" si="2"/>
        <v>一般病院</v>
      </c>
      <c r="N6" s="65" t="str">
        <f>N8</f>
        <v>400床以上～500床未満</v>
      </c>
      <c r="O6" s="65" t="str">
        <f>O8</f>
        <v>自治体職員</v>
      </c>
      <c r="P6" s="65" t="str">
        <f>P8</f>
        <v>直営</v>
      </c>
      <c r="Q6" s="66">
        <f t="shared" ref="Q6:AG6" si="3">Q8</f>
        <v>31</v>
      </c>
      <c r="R6" s="65" t="str">
        <f t="shared" si="3"/>
        <v>対象</v>
      </c>
      <c r="S6" s="65" t="str">
        <f t="shared" si="3"/>
        <v>I 訓 ガ</v>
      </c>
      <c r="T6" s="65" t="str">
        <f t="shared" si="3"/>
        <v>救 臨 が 災 地</v>
      </c>
      <c r="U6" s="66">
        <f>U8</f>
        <v>639598</v>
      </c>
      <c r="V6" s="66">
        <f>V8</f>
        <v>35581</v>
      </c>
      <c r="W6" s="65" t="str">
        <f>W8</f>
        <v>非該当</v>
      </c>
      <c r="X6" s="65" t="str">
        <f t="shared" si="3"/>
        <v>７：１</v>
      </c>
      <c r="Y6" s="66">
        <f t="shared" si="3"/>
        <v>449</v>
      </c>
      <c r="Z6" s="66" t="str">
        <f t="shared" si="3"/>
        <v>-</v>
      </c>
      <c r="AA6" s="66" t="str">
        <f t="shared" si="3"/>
        <v>-</v>
      </c>
      <c r="AB6" s="66" t="str">
        <f t="shared" si="3"/>
        <v>-</v>
      </c>
      <c r="AC6" s="66" t="str">
        <f t="shared" si="3"/>
        <v>-</v>
      </c>
      <c r="AD6" s="66">
        <f t="shared" si="3"/>
        <v>449</v>
      </c>
      <c r="AE6" s="66">
        <f t="shared" si="3"/>
        <v>449</v>
      </c>
      <c r="AF6" s="66" t="str">
        <f t="shared" si="3"/>
        <v>-</v>
      </c>
      <c r="AG6" s="66">
        <f t="shared" si="3"/>
        <v>449</v>
      </c>
      <c r="AH6" s="67">
        <f>IF(AH8="-",NA(),AH8)</f>
        <v>105.2</v>
      </c>
      <c r="AI6" s="67">
        <f t="shared" ref="AI6:AQ6" si="4">IF(AI8="-",NA(),AI8)</f>
        <v>103.2</v>
      </c>
      <c r="AJ6" s="67">
        <f t="shared" si="4"/>
        <v>101.3</v>
      </c>
      <c r="AK6" s="67">
        <f t="shared" si="4"/>
        <v>100.3</v>
      </c>
      <c r="AL6" s="67">
        <f t="shared" si="4"/>
        <v>101.5</v>
      </c>
      <c r="AM6" s="67">
        <f t="shared" si="4"/>
        <v>99.7</v>
      </c>
      <c r="AN6" s="67">
        <f t="shared" si="4"/>
        <v>98.8</v>
      </c>
      <c r="AO6" s="67">
        <f t="shared" si="4"/>
        <v>98.5</v>
      </c>
      <c r="AP6" s="67">
        <f t="shared" si="4"/>
        <v>98.7</v>
      </c>
      <c r="AQ6" s="67">
        <f t="shared" si="4"/>
        <v>99</v>
      </c>
      <c r="AR6" s="67" t="str">
        <f>IF(AR8="-","【-】","【"&amp;SUBSTITUTE(TEXT(AR8,"#,##0.0"),"-","△")&amp;"】")</f>
        <v>【98.8】</v>
      </c>
      <c r="AS6" s="67">
        <f>IF(AS8="-",NA(),AS8)</f>
        <v>101.6</v>
      </c>
      <c r="AT6" s="67">
        <f t="shared" ref="AT6:BB6" si="5">IF(AT8="-",NA(),AT8)</f>
        <v>99.8</v>
      </c>
      <c r="AU6" s="67">
        <f t="shared" si="5"/>
        <v>98.3</v>
      </c>
      <c r="AV6" s="67">
        <f t="shared" si="5"/>
        <v>97.5</v>
      </c>
      <c r="AW6" s="67">
        <f t="shared" si="5"/>
        <v>98.8</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0</v>
      </c>
      <c r="BF6" s="67">
        <f t="shared" si="6"/>
        <v>0</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85.6</v>
      </c>
      <c r="BP6" s="67">
        <f t="shared" ref="BP6:BX6" si="7">IF(BP8="-",NA(),BP8)</f>
        <v>82.1</v>
      </c>
      <c r="BQ6" s="67">
        <f t="shared" si="7"/>
        <v>83</v>
      </c>
      <c r="BR6" s="67">
        <f t="shared" si="7"/>
        <v>81.400000000000006</v>
      </c>
      <c r="BS6" s="67">
        <f t="shared" si="7"/>
        <v>83.1</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69634</v>
      </c>
      <c r="CA6" s="68">
        <f t="shared" ref="CA6:CI6" si="8">IF(CA8="-",NA(),CA8)</f>
        <v>72794</v>
      </c>
      <c r="CB6" s="68">
        <f t="shared" si="8"/>
        <v>73940</v>
      </c>
      <c r="CC6" s="68">
        <f t="shared" si="8"/>
        <v>78462</v>
      </c>
      <c r="CD6" s="68">
        <f t="shared" si="8"/>
        <v>80350</v>
      </c>
      <c r="CE6" s="68">
        <f t="shared" si="8"/>
        <v>53447</v>
      </c>
      <c r="CF6" s="68">
        <f t="shared" si="8"/>
        <v>54464</v>
      </c>
      <c r="CG6" s="68">
        <f t="shared" si="8"/>
        <v>55265</v>
      </c>
      <c r="CH6" s="68">
        <f t="shared" si="8"/>
        <v>56892</v>
      </c>
      <c r="CI6" s="68">
        <f t="shared" si="8"/>
        <v>59108</v>
      </c>
      <c r="CJ6" s="67" t="str">
        <f>IF(CJ8="-","【-】","【"&amp;SUBSTITUTE(TEXT(CJ8,"#,##0"),"-","△")&amp;"】")</f>
        <v>【52,412】</v>
      </c>
      <c r="CK6" s="68">
        <f>IF(CK8="-",NA(),CK8)</f>
        <v>14555</v>
      </c>
      <c r="CL6" s="68">
        <f t="shared" ref="CL6:CT6" si="9">IF(CL8="-",NA(),CL8)</f>
        <v>14772</v>
      </c>
      <c r="CM6" s="68">
        <f t="shared" si="9"/>
        <v>15645</v>
      </c>
      <c r="CN6" s="68">
        <f t="shared" si="9"/>
        <v>16080</v>
      </c>
      <c r="CO6" s="68">
        <f t="shared" si="9"/>
        <v>17113</v>
      </c>
      <c r="CP6" s="68">
        <f t="shared" si="9"/>
        <v>13027</v>
      </c>
      <c r="CQ6" s="68">
        <f t="shared" si="9"/>
        <v>13969</v>
      </c>
      <c r="CR6" s="68">
        <f t="shared" si="9"/>
        <v>14455</v>
      </c>
      <c r="CS6" s="68">
        <f t="shared" si="9"/>
        <v>15171</v>
      </c>
      <c r="CT6" s="68">
        <f t="shared" si="9"/>
        <v>15887</v>
      </c>
      <c r="CU6" s="67" t="str">
        <f>IF(CU8="-","【-】","【"&amp;SUBSTITUTE(TEXT(CU8,"#,##0"),"-","△")&amp;"】")</f>
        <v>【14,708】</v>
      </c>
      <c r="CV6" s="67">
        <f>IF(CV8="-",NA(),CV8)</f>
        <v>50.3</v>
      </c>
      <c r="CW6" s="67">
        <f t="shared" ref="CW6:DE6" si="10">IF(CW8="-",NA(),CW8)</f>
        <v>52.4</v>
      </c>
      <c r="CX6" s="67">
        <f t="shared" si="10"/>
        <v>53</v>
      </c>
      <c r="CY6" s="67">
        <f t="shared" si="10"/>
        <v>54.4</v>
      </c>
      <c r="CZ6" s="67">
        <f t="shared" si="10"/>
        <v>48.6</v>
      </c>
      <c r="DA6" s="67">
        <f t="shared" si="10"/>
        <v>52.6</v>
      </c>
      <c r="DB6" s="67">
        <f t="shared" si="10"/>
        <v>53.2</v>
      </c>
      <c r="DC6" s="67">
        <f t="shared" si="10"/>
        <v>54.1</v>
      </c>
      <c r="DD6" s="67">
        <f t="shared" si="10"/>
        <v>53.8</v>
      </c>
      <c r="DE6" s="67">
        <f t="shared" si="10"/>
        <v>53</v>
      </c>
      <c r="DF6" s="67" t="str">
        <f>IF(DF8="-","【-】","【"&amp;SUBSTITUTE(TEXT(DF8,"#,##0.0"),"-","△")&amp;"】")</f>
        <v>【54.8】</v>
      </c>
      <c r="DG6" s="67">
        <f>IF(DG8="-",NA(),DG8)</f>
        <v>23.7</v>
      </c>
      <c r="DH6" s="67">
        <f t="shared" ref="DH6:DP6" si="11">IF(DH8="-",NA(),DH8)</f>
        <v>24.3</v>
      </c>
      <c r="DI6" s="67">
        <f t="shared" si="11"/>
        <v>26</v>
      </c>
      <c r="DJ6" s="67">
        <f t="shared" si="11"/>
        <v>26.2</v>
      </c>
      <c r="DK6" s="67">
        <f t="shared" si="11"/>
        <v>26.8</v>
      </c>
      <c r="DL6" s="67">
        <f t="shared" si="11"/>
        <v>24.2</v>
      </c>
      <c r="DM6" s="67">
        <f t="shared" si="11"/>
        <v>25.3</v>
      </c>
      <c r="DN6" s="67">
        <f t="shared" si="11"/>
        <v>25.2</v>
      </c>
      <c r="DO6" s="67">
        <f t="shared" si="11"/>
        <v>25.4</v>
      </c>
      <c r="DP6" s="67">
        <f t="shared" si="11"/>
        <v>25.8</v>
      </c>
      <c r="DQ6" s="67" t="str">
        <f>IF(DQ8="-","【-】","【"&amp;SUBSTITUTE(TEXT(DQ8,"#,##0.0"),"-","△")&amp;"】")</f>
        <v>【24.3】</v>
      </c>
      <c r="DR6" s="67">
        <f>IF(DR8="-",NA(),DR8)</f>
        <v>57.4</v>
      </c>
      <c r="DS6" s="67">
        <f t="shared" ref="DS6:EA6" si="12">IF(DS8="-",NA(),DS8)</f>
        <v>60</v>
      </c>
      <c r="DT6" s="67">
        <f t="shared" si="12"/>
        <v>63.3</v>
      </c>
      <c r="DU6" s="67">
        <f t="shared" si="12"/>
        <v>64.7</v>
      </c>
      <c r="DV6" s="67">
        <f t="shared" si="12"/>
        <v>67.3</v>
      </c>
      <c r="DW6" s="67">
        <f t="shared" si="12"/>
        <v>48.4</v>
      </c>
      <c r="DX6" s="67">
        <f t="shared" si="12"/>
        <v>48.7</v>
      </c>
      <c r="DY6" s="67">
        <f t="shared" si="12"/>
        <v>52.5</v>
      </c>
      <c r="DZ6" s="67">
        <f t="shared" si="12"/>
        <v>52.7</v>
      </c>
      <c r="EA6" s="67">
        <f t="shared" si="12"/>
        <v>53.7</v>
      </c>
      <c r="EB6" s="67" t="str">
        <f>IF(EB8="-","【-】","【"&amp;SUBSTITUTE(TEXT(EB8,"#,##0.0"),"-","△")&amp;"】")</f>
        <v>【52.5】</v>
      </c>
      <c r="EC6" s="67">
        <f>IF(EC8="-",NA(),EC8)</f>
        <v>65</v>
      </c>
      <c r="ED6" s="67">
        <f t="shared" ref="ED6:EL6" si="13">IF(ED8="-",NA(),ED8)</f>
        <v>68.900000000000006</v>
      </c>
      <c r="EE6" s="67">
        <f t="shared" si="13"/>
        <v>74.2</v>
      </c>
      <c r="EF6" s="67">
        <f t="shared" si="13"/>
        <v>72.8</v>
      </c>
      <c r="EG6" s="67">
        <f t="shared" si="13"/>
        <v>75.400000000000006</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67005336</v>
      </c>
      <c r="EO6" s="68">
        <f t="shared" ref="EO6:EW6" si="14">IF(EO8="-",NA(),EO8)</f>
        <v>67623871</v>
      </c>
      <c r="EP6" s="68">
        <f t="shared" si="14"/>
        <v>67847127</v>
      </c>
      <c r="EQ6" s="68">
        <f t="shared" si="14"/>
        <v>69557174</v>
      </c>
      <c r="ER6" s="68">
        <f t="shared" si="14"/>
        <v>70118550</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x14ac:dyDescent="0.15">
      <c r="A7" s="50" t="s">
        <v>153</v>
      </c>
      <c r="B7" s="65">
        <f t="shared" ref="B7:AG7" si="15">B8</f>
        <v>2018</v>
      </c>
      <c r="C7" s="65">
        <f t="shared" si="15"/>
        <v>122041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400床以上～500床未満</v>
      </c>
      <c r="O7" s="65" t="str">
        <f>O8</f>
        <v>自治体職員</v>
      </c>
      <c r="P7" s="65" t="str">
        <f>P8</f>
        <v>直営</v>
      </c>
      <c r="Q7" s="66">
        <f t="shared" si="15"/>
        <v>31</v>
      </c>
      <c r="R7" s="65" t="str">
        <f t="shared" si="15"/>
        <v>対象</v>
      </c>
      <c r="S7" s="65" t="str">
        <f t="shared" si="15"/>
        <v>I 訓 ガ</v>
      </c>
      <c r="T7" s="65" t="str">
        <f t="shared" si="15"/>
        <v>救 臨 が 災 地</v>
      </c>
      <c r="U7" s="66">
        <f>U8</f>
        <v>639598</v>
      </c>
      <c r="V7" s="66">
        <f>V8</f>
        <v>35581</v>
      </c>
      <c r="W7" s="65" t="str">
        <f>W8</f>
        <v>非該当</v>
      </c>
      <c r="X7" s="65" t="str">
        <f t="shared" si="15"/>
        <v>７：１</v>
      </c>
      <c r="Y7" s="66">
        <f t="shared" si="15"/>
        <v>449</v>
      </c>
      <c r="Z7" s="66" t="str">
        <f t="shared" si="15"/>
        <v>-</v>
      </c>
      <c r="AA7" s="66" t="str">
        <f t="shared" si="15"/>
        <v>-</v>
      </c>
      <c r="AB7" s="66" t="str">
        <f t="shared" si="15"/>
        <v>-</v>
      </c>
      <c r="AC7" s="66" t="str">
        <f t="shared" si="15"/>
        <v>-</v>
      </c>
      <c r="AD7" s="66">
        <f t="shared" si="15"/>
        <v>449</v>
      </c>
      <c r="AE7" s="66">
        <f t="shared" si="15"/>
        <v>449</v>
      </c>
      <c r="AF7" s="66" t="str">
        <f t="shared" si="15"/>
        <v>-</v>
      </c>
      <c r="AG7" s="66">
        <f t="shared" si="15"/>
        <v>449</v>
      </c>
      <c r="AH7" s="67">
        <f>AH8</f>
        <v>105.2</v>
      </c>
      <c r="AI7" s="67">
        <f t="shared" ref="AI7:AQ7" si="16">AI8</f>
        <v>103.2</v>
      </c>
      <c r="AJ7" s="67">
        <f t="shared" si="16"/>
        <v>101.3</v>
      </c>
      <c r="AK7" s="67">
        <f t="shared" si="16"/>
        <v>100.3</v>
      </c>
      <c r="AL7" s="67">
        <f t="shared" si="16"/>
        <v>101.5</v>
      </c>
      <c r="AM7" s="67">
        <f t="shared" si="16"/>
        <v>99.7</v>
      </c>
      <c r="AN7" s="67">
        <f t="shared" si="16"/>
        <v>98.8</v>
      </c>
      <c r="AO7" s="67">
        <f t="shared" si="16"/>
        <v>98.5</v>
      </c>
      <c r="AP7" s="67">
        <f t="shared" si="16"/>
        <v>98.7</v>
      </c>
      <c r="AQ7" s="67">
        <f t="shared" si="16"/>
        <v>99</v>
      </c>
      <c r="AR7" s="67"/>
      <c r="AS7" s="67">
        <f>AS8</f>
        <v>101.6</v>
      </c>
      <c r="AT7" s="67">
        <f t="shared" ref="AT7:BB7" si="17">AT8</f>
        <v>99.8</v>
      </c>
      <c r="AU7" s="67">
        <f t="shared" si="17"/>
        <v>98.3</v>
      </c>
      <c r="AV7" s="67">
        <f t="shared" si="17"/>
        <v>97.5</v>
      </c>
      <c r="AW7" s="67">
        <f t="shared" si="17"/>
        <v>98.8</v>
      </c>
      <c r="AX7" s="67">
        <f t="shared" si="17"/>
        <v>93.6</v>
      </c>
      <c r="AY7" s="67">
        <f t="shared" si="17"/>
        <v>91.8</v>
      </c>
      <c r="AZ7" s="67">
        <f t="shared" si="17"/>
        <v>91.6</v>
      </c>
      <c r="BA7" s="67">
        <f t="shared" si="17"/>
        <v>92.1</v>
      </c>
      <c r="BB7" s="67">
        <f t="shared" si="17"/>
        <v>92.3</v>
      </c>
      <c r="BC7" s="67"/>
      <c r="BD7" s="67">
        <f>BD8</f>
        <v>0</v>
      </c>
      <c r="BE7" s="67">
        <f t="shared" ref="BE7:BM7" si="18">BE8</f>
        <v>0</v>
      </c>
      <c r="BF7" s="67">
        <f t="shared" si="18"/>
        <v>0</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85.6</v>
      </c>
      <c r="BP7" s="67">
        <f t="shared" ref="BP7:BX7" si="19">BP8</f>
        <v>82.1</v>
      </c>
      <c r="BQ7" s="67">
        <f t="shared" si="19"/>
        <v>83</v>
      </c>
      <c r="BR7" s="67">
        <f t="shared" si="19"/>
        <v>81.400000000000006</v>
      </c>
      <c r="BS7" s="67">
        <f t="shared" si="19"/>
        <v>83.1</v>
      </c>
      <c r="BT7" s="67">
        <f t="shared" si="19"/>
        <v>76.099999999999994</v>
      </c>
      <c r="BU7" s="67">
        <f t="shared" si="19"/>
        <v>75.7</v>
      </c>
      <c r="BV7" s="67">
        <f t="shared" si="19"/>
        <v>76.099999999999994</v>
      </c>
      <c r="BW7" s="67">
        <f t="shared" si="19"/>
        <v>77</v>
      </c>
      <c r="BX7" s="67">
        <f t="shared" si="19"/>
        <v>77.599999999999994</v>
      </c>
      <c r="BY7" s="67"/>
      <c r="BZ7" s="68">
        <f>BZ8</f>
        <v>69634</v>
      </c>
      <c r="CA7" s="68">
        <f t="shared" ref="CA7:CI7" si="20">CA8</f>
        <v>72794</v>
      </c>
      <c r="CB7" s="68">
        <f t="shared" si="20"/>
        <v>73940</v>
      </c>
      <c r="CC7" s="68">
        <f t="shared" si="20"/>
        <v>78462</v>
      </c>
      <c r="CD7" s="68">
        <f t="shared" si="20"/>
        <v>80350</v>
      </c>
      <c r="CE7" s="68">
        <f t="shared" si="20"/>
        <v>53447</v>
      </c>
      <c r="CF7" s="68">
        <f t="shared" si="20"/>
        <v>54464</v>
      </c>
      <c r="CG7" s="68">
        <f t="shared" si="20"/>
        <v>55265</v>
      </c>
      <c r="CH7" s="68">
        <f t="shared" si="20"/>
        <v>56892</v>
      </c>
      <c r="CI7" s="68">
        <f t="shared" si="20"/>
        <v>59108</v>
      </c>
      <c r="CJ7" s="67"/>
      <c r="CK7" s="68">
        <f>CK8</f>
        <v>14555</v>
      </c>
      <c r="CL7" s="68">
        <f t="shared" ref="CL7:CT7" si="21">CL8</f>
        <v>14772</v>
      </c>
      <c r="CM7" s="68">
        <f t="shared" si="21"/>
        <v>15645</v>
      </c>
      <c r="CN7" s="68">
        <f t="shared" si="21"/>
        <v>16080</v>
      </c>
      <c r="CO7" s="68">
        <f t="shared" si="21"/>
        <v>17113</v>
      </c>
      <c r="CP7" s="68">
        <f t="shared" si="21"/>
        <v>13027</v>
      </c>
      <c r="CQ7" s="68">
        <f t="shared" si="21"/>
        <v>13969</v>
      </c>
      <c r="CR7" s="68">
        <f t="shared" si="21"/>
        <v>14455</v>
      </c>
      <c r="CS7" s="68">
        <f t="shared" si="21"/>
        <v>15171</v>
      </c>
      <c r="CT7" s="68">
        <f t="shared" si="21"/>
        <v>15887</v>
      </c>
      <c r="CU7" s="67"/>
      <c r="CV7" s="67">
        <f>CV8</f>
        <v>50.3</v>
      </c>
      <c r="CW7" s="67">
        <f t="shared" ref="CW7:DE7" si="22">CW8</f>
        <v>52.4</v>
      </c>
      <c r="CX7" s="67">
        <f t="shared" si="22"/>
        <v>53</v>
      </c>
      <c r="CY7" s="67">
        <f t="shared" si="22"/>
        <v>54.4</v>
      </c>
      <c r="CZ7" s="67">
        <f t="shared" si="22"/>
        <v>48.6</v>
      </c>
      <c r="DA7" s="67">
        <f t="shared" si="22"/>
        <v>52.6</v>
      </c>
      <c r="DB7" s="67">
        <f t="shared" si="22"/>
        <v>53.2</v>
      </c>
      <c r="DC7" s="67">
        <f t="shared" si="22"/>
        <v>54.1</v>
      </c>
      <c r="DD7" s="67">
        <f t="shared" si="22"/>
        <v>53.8</v>
      </c>
      <c r="DE7" s="67">
        <f t="shared" si="22"/>
        <v>53</v>
      </c>
      <c r="DF7" s="67"/>
      <c r="DG7" s="67">
        <f>DG8</f>
        <v>23.7</v>
      </c>
      <c r="DH7" s="67">
        <f t="shared" ref="DH7:DP7" si="23">DH8</f>
        <v>24.3</v>
      </c>
      <c r="DI7" s="67">
        <f t="shared" si="23"/>
        <v>26</v>
      </c>
      <c r="DJ7" s="67">
        <f t="shared" si="23"/>
        <v>26.2</v>
      </c>
      <c r="DK7" s="67">
        <f t="shared" si="23"/>
        <v>26.8</v>
      </c>
      <c r="DL7" s="67">
        <f t="shared" si="23"/>
        <v>24.2</v>
      </c>
      <c r="DM7" s="67">
        <f t="shared" si="23"/>
        <v>25.3</v>
      </c>
      <c r="DN7" s="67">
        <f t="shared" si="23"/>
        <v>25.2</v>
      </c>
      <c r="DO7" s="67">
        <f t="shared" si="23"/>
        <v>25.4</v>
      </c>
      <c r="DP7" s="67">
        <f t="shared" si="23"/>
        <v>25.8</v>
      </c>
      <c r="DQ7" s="67"/>
      <c r="DR7" s="67">
        <f>DR8</f>
        <v>57.4</v>
      </c>
      <c r="DS7" s="67">
        <f t="shared" ref="DS7:EA7" si="24">DS8</f>
        <v>60</v>
      </c>
      <c r="DT7" s="67">
        <f t="shared" si="24"/>
        <v>63.3</v>
      </c>
      <c r="DU7" s="67">
        <f t="shared" si="24"/>
        <v>64.7</v>
      </c>
      <c r="DV7" s="67">
        <f t="shared" si="24"/>
        <v>67.3</v>
      </c>
      <c r="DW7" s="67">
        <f t="shared" si="24"/>
        <v>48.4</v>
      </c>
      <c r="DX7" s="67">
        <f t="shared" si="24"/>
        <v>48.7</v>
      </c>
      <c r="DY7" s="67">
        <f t="shared" si="24"/>
        <v>52.5</v>
      </c>
      <c r="DZ7" s="67">
        <f t="shared" si="24"/>
        <v>52.7</v>
      </c>
      <c r="EA7" s="67">
        <f t="shared" si="24"/>
        <v>53.7</v>
      </c>
      <c r="EB7" s="67"/>
      <c r="EC7" s="67">
        <f>EC8</f>
        <v>65</v>
      </c>
      <c r="ED7" s="67">
        <f t="shared" ref="ED7:EL7" si="25">ED8</f>
        <v>68.900000000000006</v>
      </c>
      <c r="EE7" s="67">
        <f t="shared" si="25"/>
        <v>74.2</v>
      </c>
      <c r="EF7" s="67">
        <f t="shared" si="25"/>
        <v>72.8</v>
      </c>
      <c r="EG7" s="67">
        <f t="shared" si="25"/>
        <v>75.400000000000006</v>
      </c>
      <c r="EH7" s="67">
        <f t="shared" si="25"/>
        <v>62.3</v>
      </c>
      <c r="EI7" s="67">
        <f t="shared" si="25"/>
        <v>61.7</v>
      </c>
      <c r="EJ7" s="67">
        <f t="shared" si="25"/>
        <v>66.099999999999994</v>
      </c>
      <c r="EK7" s="67">
        <f t="shared" si="25"/>
        <v>68.400000000000006</v>
      </c>
      <c r="EL7" s="67">
        <f t="shared" si="25"/>
        <v>69.3</v>
      </c>
      <c r="EM7" s="67"/>
      <c r="EN7" s="68">
        <f>EN8</f>
        <v>67005336</v>
      </c>
      <c r="EO7" s="68">
        <f t="shared" ref="EO7:EW7" si="26">EO8</f>
        <v>67623871</v>
      </c>
      <c r="EP7" s="68">
        <f t="shared" si="26"/>
        <v>67847127</v>
      </c>
      <c r="EQ7" s="68">
        <f t="shared" si="26"/>
        <v>69557174</v>
      </c>
      <c r="ER7" s="68">
        <f t="shared" si="26"/>
        <v>70118550</v>
      </c>
      <c r="ES7" s="68">
        <f t="shared" si="26"/>
        <v>42112933</v>
      </c>
      <c r="ET7" s="68">
        <f t="shared" si="26"/>
        <v>43764424</v>
      </c>
      <c r="EU7" s="68">
        <f t="shared" si="26"/>
        <v>44446754</v>
      </c>
      <c r="EV7" s="68">
        <f t="shared" si="26"/>
        <v>45729936</v>
      </c>
      <c r="EW7" s="68">
        <f t="shared" si="26"/>
        <v>47442477</v>
      </c>
      <c r="EX7" s="68"/>
    </row>
    <row r="8" spans="1:154" s="69" customFormat="1" x14ac:dyDescent="0.15">
      <c r="A8" s="50"/>
      <c r="B8" s="70">
        <v>2018</v>
      </c>
      <c r="C8" s="70">
        <v>122041</v>
      </c>
      <c r="D8" s="70">
        <v>46</v>
      </c>
      <c r="E8" s="70">
        <v>6</v>
      </c>
      <c r="F8" s="70">
        <v>0</v>
      </c>
      <c r="G8" s="70">
        <v>1</v>
      </c>
      <c r="H8" s="70" t="s">
        <v>154</v>
      </c>
      <c r="I8" s="70" t="s">
        <v>155</v>
      </c>
      <c r="J8" s="70" t="s">
        <v>156</v>
      </c>
      <c r="K8" s="70" t="s">
        <v>157</v>
      </c>
      <c r="L8" s="70" t="s">
        <v>158</v>
      </c>
      <c r="M8" s="70" t="s">
        <v>159</v>
      </c>
      <c r="N8" s="70" t="s">
        <v>160</v>
      </c>
      <c r="O8" s="70" t="s">
        <v>161</v>
      </c>
      <c r="P8" s="70" t="s">
        <v>162</v>
      </c>
      <c r="Q8" s="71">
        <v>31</v>
      </c>
      <c r="R8" s="70" t="s">
        <v>163</v>
      </c>
      <c r="S8" s="70" t="s">
        <v>164</v>
      </c>
      <c r="T8" s="70" t="s">
        <v>165</v>
      </c>
      <c r="U8" s="71">
        <v>639598</v>
      </c>
      <c r="V8" s="71">
        <v>35581</v>
      </c>
      <c r="W8" s="70" t="s">
        <v>166</v>
      </c>
      <c r="X8" s="72" t="s">
        <v>167</v>
      </c>
      <c r="Y8" s="71">
        <v>449</v>
      </c>
      <c r="Z8" s="71" t="s">
        <v>38</v>
      </c>
      <c r="AA8" s="71" t="s">
        <v>38</v>
      </c>
      <c r="AB8" s="71" t="s">
        <v>38</v>
      </c>
      <c r="AC8" s="71" t="s">
        <v>38</v>
      </c>
      <c r="AD8" s="71">
        <v>449</v>
      </c>
      <c r="AE8" s="71">
        <v>449</v>
      </c>
      <c r="AF8" s="71" t="s">
        <v>38</v>
      </c>
      <c r="AG8" s="71">
        <v>449</v>
      </c>
      <c r="AH8" s="73">
        <v>105.2</v>
      </c>
      <c r="AI8" s="73">
        <v>103.2</v>
      </c>
      <c r="AJ8" s="73">
        <v>101.3</v>
      </c>
      <c r="AK8" s="73">
        <v>100.3</v>
      </c>
      <c r="AL8" s="73">
        <v>101.5</v>
      </c>
      <c r="AM8" s="73">
        <v>99.7</v>
      </c>
      <c r="AN8" s="73">
        <v>98.8</v>
      </c>
      <c r="AO8" s="73">
        <v>98.5</v>
      </c>
      <c r="AP8" s="73">
        <v>98.7</v>
      </c>
      <c r="AQ8" s="73">
        <v>99</v>
      </c>
      <c r="AR8" s="73">
        <v>98.8</v>
      </c>
      <c r="AS8" s="73">
        <v>101.6</v>
      </c>
      <c r="AT8" s="73">
        <v>99.8</v>
      </c>
      <c r="AU8" s="73">
        <v>98.3</v>
      </c>
      <c r="AV8" s="73">
        <v>97.5</v>
      </c>
      <c r="AW8" s="73">
        <v>98.8</v>
      </c>
      <c r="AX8" s="73">
        <v>93.6</v>
      </c>
      <c r="AY8" s="73">
        <v>91.8</v>
      </c>
      <c r="AZ8" s="73">
        <v>91.6</v>
      </c>
      <c r="BA8" s="73">
        <v>92.1</v>
      </c>
      <c r="BB8" s="73">
        <v>92.3</v>
      </c>
      <c r="BC8" s="73">
        <v>89.7</v>
      </c>
      <c r="BD8" s="74">
        <v>0</v>
      </c>
      <c r="BE8" s="74">
        <v>0</v>
      </c>
      <c r="BF8" s="74">
        <v>0</v>
      </c>
      <c r="BG8" s="74">
        <v>0</v>
      </c>
      <c r="BH8" s="74">
        <v>0</v>
      </c>
      <c r="BI8" s="74">
        <v>45.6</v>
      </c>
      <c r="BJ8" s="74">
        <v>38.1</v>
      </c>
      <c r="BK8" s="74">
        <v>42.9</v>
      </c>
      <c r="BL8" s="74">
        <v>40.200000000000003</v>
      </c>
      <c r="BM8" s="74">
        <v>40.4</v>
      </c>
      <c r="BN8" s="74">
        <v>64.099999999999994</v>
      </c>
      <c r="BO8" s="73">
        <v>85.6</v>
      </c>
      <c r="BP8" s="73">
        <v>82.1</v>
      </c>
      <c r="BQ8" s="73">
        <v>83</v>
      </c>
      <c r="BR8" s="73">
        <v>81.400000000000006</v>
      </c>
      <c r="BS8" s="73">
        <v>83.1</v>
      </c>
      <c r="BT8" s="73">
        <v>76.099999999999994</v>
      </c>
      <c r="BU8" s="73">
        <v>75.7</v>
      </c>
      <c r="BV8" s="73">
        <v>76.099999999999994</v>
      </c>
      <c r="BW8" s="73">
        <v>77</v>
      </c>
      <c r="BX8" s="73">
        <v>77.599999999999994</v>
      </c>
      <c r="BY8" s="73">
        <v>74.900000000000006</v>
      </c>
      <c r="BZ8" s="74">
        <v>69634</v>
      </c>
      <c r="CA8" s="74">
        <v>72794</v>
      </c>
      <c r="CB8" s="74">
        <v>73940</v>
      </c>
      <c r="CC8" s="74">
        <v>78462</v>
      </c>
      <c r="CD8" s="74">
        <v>80350</v>
      </c>
      <c r="CE8" s="74">
        <v>53447</v>
      </c>
      <c r="CF8" s="74">
        <v>54464</v>
      </c>
      <c r="CG8" s="74">
        <v>55265</v>
      </c>
      <c r="CH8" s="74">
        <v>56892</v>
      </c>
      <c r="CI8" s="74">
        <v>59108</v>
      </c>
      <c r="CJ8" s="73">
        <v>52412</v>
      </c>
      <c r="CK8" s="74">
        <v>14555</v>
      </c>
      <c r="CL8" s="74">
        <v>14772</v>
      </c>
      <c r="CM8" s="74">
        <v>15645</v>
      </c>
      <c r="CN8" s="74">
        <v>16080</v>
      </c>
      <c r="CO8" s="74">
        <v>17113</v>
      </c>
      <c r="CP8" s="74">
        <v>13027</v>
      </c>
      <c r="CQ8" s="74">
        <v>13969</v>
      </c>
      <c r="CR8" s="74">
        <v>14455</v>
      </c>
      <c r="CS8" s="74">
        <v>15171</v>
      </c>
      <c r="CT8" s="74">
        <v>15887</v>
      </c>
      <c r="CU8" s="73">
        <v>14708</v>
      </c>
      <c r="CV8" s="74">
        <v>50.3</v>
      </c>
      <c r="CW8" s="74">
        <v>52.4</v>
      </c>
      <c r="CX8" s="74">
        <v>53</v>
      </c>
      <c r="CY8" s="74">
        <v>54.4</v>
      </c>
      <c r="CZ8" s="74">
        <v>48.6</v>
      </c>
      <c r="DA8" s="74">
        <v>52.6</v>
      </c>
      <c r="DB8" s="74">
        <v>53.2</v>
      </c>
      <c r="DC8" s="74">
        <v>54.1</v>
      </c>
      <c r="DD8" s="74">
        <v>53.8</v>
      </c>
      <c r="DE8" s="74">
        <v>53</v>
      </c>
      <c r="DF8" s="74">
        <v>54.8</v>
      </c>
      <c r="DG8" s="74">
        <v>23.7</v>
      </c>
      <c r="DH8" s="74">
        <v>24.3</v>
      </c>
      <c r="DI8" s="74">
        <v>26</v>
      </c>
      <c r="DJ8" s="74">
        <v>26.2</v>
      </c>
      <c r="DK8" s="74">
        <v>26.8</v>
      </c>
      <c r="DL8" s="74">
        <v>24.2</v>
      </c>
      <c r="DM8" s="74">
        <v>25.3</v>
      </c>
      <c r="DN8" s="74">
        <v>25.2</v>
      </c>
      <c r="DO8" s="74">
        <v>25.4</v>
      </c>
      <c r="DP8" s="74">
        <v>25.8</v>
      </c>
      <c r="DQ8" s="74">
        <v>24.3</v>
      </c>
      <c r="DR8" s="73">
        <v>57.4</v>
      </c>
      <c r="DS8" s="73">
        <v>60</v>
      </c>
      <c r="DT8" s="73">
        <v>63.3</v>
      </c>
      <c r="DU8" s="73">
        <v>64.7</v>
      </c>
      <c r="DV8" s="73">
        <v>67.3</v>
      </c>
      <c r="DW8" s="73">
        <v>48.4</v>
      </c>
      <c r="DX8" s="73">
        <v>48.7</v>
      </c>
      <c r="DY8" s="73">
        <v>52.5</v>
      </c>
      <c r="DZ8" s="73">
        <v>52.7</v>
      </c>
      <c r="EA8" s="73">
        <v>53.7</v>
      </c>
      <c r="EB8" s="73">
        <v>52.5</v>
      </c>
      <c r="EC8" s="73">
        <v>65</v>
      </c>
      <c r="ED8" s="73">
        <v>68.900000000000006</v>
      </c>
      <c r="EE8" s="73">
        <v>74.2</v>
      </c>
      <c r="EF8" s="73">
        <v>72.8</v>
      </c>
      <c r="EG8" s="73">
        <v>75.400000000000006</v>
      </c>
      <c r="EH8" s="73">
        <v>62.3</v>
      </c>
      <c r="EI8" s="73">
        <v>61.7</v>
      </c>
      <c r="EJ8" s="73">
        <v>66.099999999999994</v>
      </c>
      <c r="EK8" s="73">
        <v>68.400000000000006</v>
      </c>
      <c r="EL8" s="73">
        <v>69.3</v>
      </c>
      <c r="EM8" s="73">
        <v>68.8</v>
      </c>
      <c r="EN8" s="74">
        <v>67005336</v>
      </c>
      <c r="EO8" s="74">
        <v>67623871</v>
      </c>
      <c r="EP8" s="74">
        <v>67847127</v>
      </c>
      <c r="EQ8" s="74">
        <v>69557174</v>
      </c>
      <c r="ER8" s="74">
        <v>70118550</v>
      </c>
      <c r="ES8" s="74">
        <v>42112933</v>
      </c>
      <c r="ET8" s="74">
        <v>43764424</v>
      </c>
      <c r="EU8" s="74">
        <v>44446754</v>
      </c>
      <c r="EV8" s="74">
        <v>45729936</v>
      </c>
      <c r="EW8" s="74">
        <v>47442477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2020-01-24T02:21:32Z</cp:lastPrinted>
  <dcterms:created xsi:type="dcterms:W3CDTF">2019-12-05T07:35:14Z</dcterms:created>
  <dcterms:modified xsi:type="dcterms:W3CDTF">2020-02-18T07:07:51Z</dcterms:modified>
  <cp:category/>
</cp:coreProperties>
</file>