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171下水道\"/>
    </mc:Choice>
  </mc:AlternateContent>
  <workbookProtection workbookAlgorithmName="SHA-512" workbookHashValue="oqeR9mwUPO9t5Eelvt5cYzA37+nUbI943TfR1XHuHuU6I7pROzm7uLzHkuCzsr15eW+x9eSob7BjTh77yEf+wg==" workbookSaltValue="TKkSP7C6fg1oCbKjCSEV2w==" workbookSpinCount="100000" lockStructure="1"/>
  <bookViews>
    <workbookView xWindow="93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W8" i="4"/>
  <c r="P8" i="4"/>
  <c r="B6" i="4"/>
  <c r="C10" i="5" l="1"/>
  <c r="D10" i="5"/>
  <c r="E10" i="5"/>
  <c r="B10" i="5"/>
</calcChain>
</file>

<file path=xl/sharedStrings.xml><?xml version="1.0" encoding="utf-8"?>
<sst xmlns="http://schemas.openxmlformats.org/spreadsheetml/2006/main" count="311" uniqueCount="110">
  <si>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</si>
  <si>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</si>
  <si>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</si>
  <si>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</si>
  <si>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</si>
  <si>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</si>
  <si>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</si>
  <si>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</si>
  <si>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</si>
  <si>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</si>
  <si>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</si>
  <si>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</si>
  <si>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</si>
  <si>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</si>
  <si>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</si>
  <si>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</si>
  <si>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</si>
  <si>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</si>
  <si>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</si>
  <si>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</si>
  <si>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</si>
  <si>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</si>
  <si>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</si>
  <si>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</si>
  <si>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</si>
  <si>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</si>
  <si>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</si>
  <si>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</si>
  <si>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</si>
  <si>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</si>
  <si>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</si>
  <si>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</si>
  <si>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</si>
  <si>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</si>
  <si>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</si>
  <si>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</si>
  <si>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</si>
  <si>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</si>
  <si>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</si>
  <si>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</si>
  <si>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</si>
  <si>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</si>
  <si>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</si>
  <si>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</si>
  <si>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</si>
  <si>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</si>
  <si>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</si>
  <si>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</si>
  <si>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</si>
  <si>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</si>
  <si>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</si>
  <si>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</si>
  <si>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</si>
  <si>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</si>
  <si>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</si>
  <si>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</si>
  <si>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</si>
  <si>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</si>
  <si>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</si>
  <si>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</si>
  <si>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</si>
  <si>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</si>
  <si>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</si>
  <si>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</si>
  <si>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</si>
  <si>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</si>
  <si>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</si>
  <si>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</si>
  <si>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</si>
  <si>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</si>
  <si>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</si>
  <si>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</si>
  <si>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</si>
  <si>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</si>
  <si>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</si>
  <si>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</si>
  <si>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</si>
  <si>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</si>
  <si>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</si>
  <si>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</si>
  <si>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</si>
  <si>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</si>
  <si>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</si>
  <si>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</si>
  <si>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</si>
  <si>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</si>
  <si>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</si>
  <si>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</si>
  <si>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</si>
  <si>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</si>
  <si>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</si>
  <si>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</si>
  <si>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</si>
  <si>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</si>
  <si>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</si>
  <si>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船橋市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</si>
  <si>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</si>
  <si>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</si>
  <si>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</si>
  <si>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</si>
  <si>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</si>
  <si>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</si>
  <si>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</si>
  <si>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</si>
  <si>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</si>
  <si>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</si>
  <si>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</si>
  <si>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管渠施設が比較的新しい中でも、老朽化管渠については積極的に管渠の改善を進めている状況です。今後は長寿命化対策及び耐震化対策の推進により、管渠改善率は更に上昇することが予想されます。</t>
    <rPh sb="12" eb="13">
      <t>ナカ</t>
    </rPh>
    <rPh sb="16" eb="19">
      <t>ロウキュウカ</t>
    </rPh>
    <rPh sb="19" eb="21">
      <t>カンキョ</t>
    </rPh>
    <rPh sb="26" eb="29">
      <t>セッキョクテキ</t>
    </rPh>
    <rPh sb="36" eb="37">
      <t>スス</t>
    </rPh>
    <rPh sb="41" eb="43">
      <t>ジョウキョウ</t>
    </rPh>
    <rPh sb="46" eb="48">
      <t>コンゴ</t>
    </rPh>
    <rPh sb="75" eb="76">
      <t>サラ</t>
    </rPh>
    <rPh sb="84" eb="86">
      <t>ヨソウ</t>
    </rPh>
    <phoneticPr fontId="4"/>
  </si>
  <si>
    <t>①②について
　本市は汚水処理経費に対する使用料収入不足を繰入金で賄っている状況です。これにより経常収支比率は概ね100%となり、累積欠損もありませんが、利益を上げられる企業体質ではありません。
③④について
　本市は平成初頭から現在にかけて積極的な面整備を行ったことに伴い、企業債残高が高水準にあります。これにより、翌年度償還予定の企業債元金が流動比率を大幅に下げています。
⑤⑥について
　高利率の企業債が多く残っていることや、管渠の減価償却が終わっていないこと、処理場を2場有していることなどにより汚水処理原価は高水準にあります。一方、使用料は18年間値上げ改定を行っておらず、経費を回収できていません。
⑦について
　処理能力の約9割が稼働しており、平均と比較して高水準にあることから、投資は効率的と考えられます。
⑧について
　現在も積極的に面整備を進めていることから、新設管渠への未接続が類似団体より相対的に多いこと等が想定され、平均を下回っています。</t>
    <rPh sb="8" eb="9">
      <t>ホン</t>
    </rPh>
    <rPh sb="9" eb="10">
      <t>シ</t>
    </rPh>
    <rPh sb="11" eb="13">
      <t>オスイ</t>
    </rPh>
    <rPh sb="13" eb="15">
      <t>ショリ</t>
    </rPh>
    <rPh sb="15" eb="17">
      <t>ケイヒ</t>
    </rPh>
    <rPh sb="18" eb="19">
      <t>タイ</t>
    </rPh>
    <rPh sb="21" eb="24">
      <t>シヨウリョウ</t>
    </rPh>
    <rPh sb="24" eb="26">
      <t>シュウニュウ</t>
    </rPh>
    <rPh sb="26" eb="28">
      <t>ブソク</t>
    </rPh>
    <rPh sb="29" eb="31">
      <t>クリイレ</t>
    </rPh>
    <rPh sb="31" eb="32">
      <t>キン</t>
    </rPh>
    <rPh sb="33" eb="34">
      <t>マカナ</t>
    </rPh>
    <rPh sb="38" eb="40">
      <t>ジョウキョウ</t>
    </rPh>
    <rPh sb="48" eb="50">
      <t>ケイジョウ</t>
    </rPh>
    <rPh sb="50" eb="52">
      <t>シュウシ</t>
    </rPh>
    <rPh sb="52" eb="54">
      <t>ヒリツ</t>
    </rPh>
    <rPh sb="55" eb="56">
      <t>オオム</t>
    </rPh>
    <rPh sb="65" eb="67">
      <t>ルイセキ</t>
    </rPh>
    <rPh sb="67" eb="69">
      <t>ケッソン</t>
    </rPh>
    <rPh sb="77" eb="79">
      <t>リエキ</t>
    </rPh>
    <rPh sb="80" eb="81">
      <t>ア</t>
    </rPh>
    <rPh sb="85" eb="87">
      <t>キギョウ</t>
    </rPh>
    <rPh sb="87" eb="89">
      <t>タイシツ</t>
    </rPh>
    <rPh sb="107" eb="108">
      <t>ホン</t>
    </rPh>
    <rPh sb="108" eb="109">
      <t>シ</t>
    </rPh>
    <rPh sb="110" eb="112">
      <t>ヘイセイ</t>
    </rPh>
    <rPh sb="112" eb="114">
      <t>ショトウ</t>
    </rPh>
    <rPh sb="116" eb="118">
      <t>ゲンザイ</t>
    </rPh>
    <rPh sb="122" eb="125">
      <t>セッキョクテキ</t>
    </rPh>
    <rPh sb="126" eb="127">
      <t>メン</t>
    </rPh>
    <rPh sb="127" eb="129">
      <t>セイビ</t>
    </rPh>
    <rPh sb="130" eb="131">
      <t>オコナ</t>
    </rPh>
    <rPh sb="136" eb="137">
      <t>トモナ</t>
    </rPh>
    <rPh sb="139" eb="141">
      <t>キギョウ</t>
    </rPh>
    <rPh sb="141" eb="142">
      <t>サイ</t>
    </rPh>
    <rPh sb="142" eb="144">
      <t>ザンダカ</t>
    </rPh>
    <rPh sb="145" eb="148">
      <t>コウスイジュン</t>
    </rPh>
    <rPh sb="160" eb="163">
      <t>ヨクネンド</t>
    </rPh>
    <rPh sb="163" eb="165">
      <t>ショウカン</t>
    </rPh>
    <rPh sb="165" eb="167">
      <t>ヨテイ</t>
    </rPh>
    <rPh sb="168" eb="170">
      <t>キギョウ</t>
    </rPh>
    <rPh sb="170" eb="171">
      <t>サイ</t>
    </rPh>
    <rPh sb="171" eb="173">
      <t>ガンキン</t>
    </rPh>
    <rPh sb="174" eb="176">
      <t>リュウドウ</t>
    </rPh>
    <rPh sb="176" eb="178">
      <t>ヒリツ</t>
    </rPh>
    <rPh sb="179" eb="181">
      <t>オオハバ</t>
    </rPh>
    <rPh sb="182" eb="183">
      <t>サ</t>
    </rPh>
    <rPh sb="199" eb="202">
      <t>コウリリツ</t>
    </rPh>
    <rPh sb="207" eb="208">
      <t>オオ</t>
    </rPh>
    <rPh sb="209" eb="210">
      <t>ノコ</t>
    </rPh>
    <rPh sb="218" eb="220">
      <t>カンキョ</t>
    </rPh>
    <rPh sb="221" eb="223">
      <t>ゲンカ</t>
    </rPh>
    <rPh sb="223" eb="225">
      <t>ショウキャク</t>
    </rPh>
    <rPh sb="226" eb="227">
      <t>オ</t>
    </rPh>
    <rPh sb="236" eb="238">
      <t>ショリ</t>
    </rPh>
    <rPh sb="238" eb="239">
      <t>ジョウ</t>
    </rPh>
    <rPh sb="241" eb="242">
      <t>ジョウ</t>
    </rPh>
    <rPh sb="242" eb="243">
      <t>ユウ</t>
    </rPh>
    <rPh sb="254" eb="256">
      <t>オスイ</t>
    </rPh>
    <rPh sb="256" eb="258">
      <t>ショリ</t>
    </rPh>
    <rPh sb="258" eb="260">
      <t>ゲンカ</t>
    </rPh>
    <rPh sb="261" eb="264">
      <t>コウスイジュン</t>
    </rPh>
    <rPh sb="270" eb="272">
      <t>イッポウ</t>
    </rPh>
    <rPh sb="273" eb="276">
      <t>シヨウリョウ</t>
    </rPh>
    <rPh sb="279" eb="281">
      <t>ネンカン</t>
    </rPh>
    <rPh sb="281" eb="283">
      <t>ネア</t>
    </rPh>
    <rPh sb="284" eb="286">
      <t>カイテイ</t>
    </rPh>
    <rPh sb="287" eb="288">
      <t>オコナ</t>
    </rPh>
    <rPh sb="294" eb="296">
      <t>ケイヒ</t>
    </rPh>
    <rPh sb="297" eb="299">
      <t>カイシュウ</t>
    </rPh>
    <rPh sb="316" eb="318">
      <t>ショリ</t>
    </rPh>
    <rPh sb="318" eb="320">
      <t>ノウリョク</t>
    </rPh>
    <rPh sb="321" eb="322">
      <t>ヤク</t>
    </rPh>
    <rPh sb="323" eb="324">
      <t>ワリ</t>
    </rPh>
    <rPh sb="325" eb="327">
      <t>カドウ</t>
    </rPh>
    <rPh sb="332" eb="334">
      <t>ヘイキン</t>
    </rPh>
    <rPh sb="335" eb="337">
      <t>ヒカク</t>
    </rPh>
    <rPh sb="339" eb="342">
      <t>コウスイジュン</t>
    </rPh>
    <rPh sb="350" eb="352">
      <t>トウシ</t>
    </rPh>
    <rPh sb="353" eb="356">
      <t>コウリツテキ</t>
    </rPh>
    <rPh sb="357" eb="358">
      <t>カンガ</t>
    </rPh>
    <rPh sb="373" eb="375">
      <t>ゲンザイ</t>
    </rPh>
    <rPh sb="376" eb="379">
      <t>セッキョクテキ</t>
    </rPh>
    <rPh sb="380" eb="381">
      <t>メン</t>
    </rPh>
    <rPh sb="384" eb="385">
      <t>スス</t>
    </rPh>
    <rPh sb="396" eb="398">
      <t>カンキョ</t>
    </rPh>
    <phoneticPr fontId="4"/>
  </si>
  <si>
    <t>　下水道の整備を積極的に進めたことが、③④⑤⑥等経営状況に強い影響を与えていることが分かります。一方、使用料については改定を長く行ってこなかったため、増加した経費を回収できない低廉な設定となっています。令和2年7月に値上げ改定を実施予定ですが、経営改善のためには今後も継続的に使用料収入を見直していく必要があります。
　法適用初年度であるため、今後の推移については翌年度以降の本表において分析が可能になるものと期待されます。策定予定の経営戦略と併せて活用し、健全な下水道財政運営に努めてまいります。</t>
    <rPh sb="1" eb="4">
      <t>ゲスイドウ</t>
    </rPh>
    <rPh sb="5" eb="7">
      <t>セイビ</t>
    </rPh>
    <rPh sb="8" eb="11">
      <t>セッキョクテキ</t>
    </rPh>
    <rPh sb="12" eb="13">
      <t>スス</t>
    </rPh>
    <rPh sb="23" eb="24">
      <t>ナド</t>
    </rPh>
    <rPh sb="24" eb="26">
      <t>ケイエイ</t>
    </rPh>
    <rPh sb="26" eb="28">
      <t>ジョウキョウ</t>
    </rPh>
    <rPh sb="29" eb="30">
      <t>ツヨ</t>
    </rPh>
    <rPh sb="31" eb="33">
      <t>エイキョウ</t>
    </rPh>
    <rPh sb="34" eb="35">
      <t>アタ</t>
    </rPh>
    <rPh sb="42" eb="43">
      <t>ワ</t>
    </rPh>
    <rPh sb="48" eb="50">
      <t>イッポウ</t>
    </rPh>
    <rPh sb="51" eb="54">
      <t>シヨウリョウ</t>
    </rPh>
    <rPh sb="59" eb="61">
      <t>カイテイ</t>
    </rPh>
    <rPh sb="62" eb="63">
      <t>ナガ</t>
    </rPh>
    <rPh sb="64" eb="65">
      <t>オコナ</t>
    </rPh>
    <rPh sb="75" eb="77">
      <t>ゾウカ</t>
    </rPh>
    <rPh sb="79" eb="81">
      <t>ケイヒ</t>
    </rPh>
    <rPh sb="82" eb="84">
      <t>カイシュウ</t>
    </rPh>
    <rPh sb="88" eb="90">
      <t>テイレン</t>
    </rPh>
    <rPh sb="91" eb="93">
      <t>セッテイ</t>
    </rPh>
    <rPh sb="101" eb="103">
      <t>レイワ</t>
    </rPh>
    <rPh sb="116" eb="118">
      <t>ヨテイ</t>
    </rPh>
    <rPh sb="122" eb="124">
      <t>ケイエイ</t>
    </rPh>
    <rPh sb="124" eb="126">
      <t>カイゼン</t>
    </rPh>
    <rPh sb="131" eb="133">
      <t>コンゴ</t>
    </rPh>
    <rPh sb="134" eb="137">
      <t>ケイゾクテキ</t>
    </rPh>
    <rPh sb="138" eb="141">
      <t>シヨウリョウ</t>
    </rPh>
    <rPh sb="141" eb="143">
      <t>シュウニュウ</t>
    </rPh>
    <rPh sb="144" eb="146">
      <t>ミナオ</t>
    </rPh>
    <rPh sb="150" eb="152">
      <t>ヒツヨウ</t>
    </rPh>
    <rPh sb="160" eb="161">
      <t>ホウ</t>
    </rPh>
    <rPh sb="161" eb="163">
      <t>テキヨウ</t>
    </rPh>
    <rPh sb="163" eb="166">
      <t>ショネンド</t>
    </rPh>
    <rPh sb="172" eb="174">
      <t>コンゴ</t>
    </rPh>
    <rPh sb="182" eb="185">
      <t>ヨクネンド</t>
    </rPh>
    <rPh sb="185" eb="187">
      <t>イコウ</t>
    </rPh>
    <rPh sb="188" eb="189">
      <t>ホン</t>
    </rPh>
    <rPh sb="189" eb="190">
      <t>ピョウ</t>
    </rPh>
    <rPh sb="194" eb="196">
      <t>ブンセキ</t>
    </rPh>
    <rPh sb="197" eb="199">
      <t>カノウ</t>
    </rPh>
    <rPh sb="205" eb="207">
      <t>キタイ</t>
    </rPh>
    <rPh sb="212" eb="214">
      <t>サクテイ</t>
    </rPh>
    <rPh sb="214" eb="216">
      <t>ヨテイ</t>
    </rPh>
    <rPh sb="217" eb="219">
      <t>ケイエイ</t>
    </rPh>
    <rPh sb="219" eb="221">
      <t>センリャク</t>
    </rPh>
    <rPh sb="222" eb="223">
      <t>アワ</t>
    </rPh>
    <rPh sb="225" eb="227">
      <t>カツヨウ</t>
    </rPh>
    <rPh sb="229" eb="231">
      <t>ケンゼン</t>
    </rPh>
    <rPh sb="232" eb="235">
      <t>ゲスイドウ</t>
    </rPh>
    <rPh sb="235" eb="237">
      <t>ザイセイ</t>
    </rPh>
    <rPh sb="237" eb="239">
      <t>ウンエイ</t>
    </rPh>
    <rPh sb="240" eb="241">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</si>
</sst>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0.38</c:v>
                </c:pt>
              </c:numCache>
            </c:numRef>
          </c:val>
          <c:extLst>
            <c:ext xmlns:c16="http://schemas.microsoft.com/office/drawing/2014/chart" uri="{C3380CC4-5D6E-409C-BE32-E72D297353CC}">
              <c16:uniqueId val="{00000000-B521-42CD-B270-6D9B87E349C9}"/>
            </c:ext>
          </c:extLst>
        </c:ser>
        <c:dLbls>
          <c:showLegendKey val="0"/>
          <c:showVal val="0"/>
          <c:showCatName val="0"/>
          <c:showSerName val="0"/>
          <c:showPercent val="0"/>
          <c:showBubbleSize val="0"/>
        </c:dLbls>
        <c:gapWidth val="150"/>
        <c:axId val="125687680"/>
        <c:axId val="12568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0.16</c:v>
                </c:pt>
              </c:numCache>
            </c:numRef>
          </c:val>
          <c:smooth val="0"/>
          <c:extLst>
            <c:ext xmlns:c16="http://schemas.microsoft.com/office/drawing/2014/chart" uri="{C3380CC4-5D6E-409C-BE32-E72D297353CC}">
              <c16:uniqueId val="{00000001-B521-42CD-B270-6D9B87E349C9}"/>
            </c:ext>
          </c:extLst>
        </c:ser>
        <c:dLbls>
          <c:showLegendKey val="0"/>
          <c:showVal val="0"/>
          <c:showCatName val="0"/>
          <c:showSerName val="0"/>
          <c:showPercent val="0"/>
          <c:showBubbleSize val="0"/>
        </c:dLbls>
        <c:marker val="1"/>
        <c:smooth val="0"/>
        <c:axId val="125687680"/>
        <c:axId val="125689856"/>
      </c:lineChart>
      <c:dateAx>
        <c:axId val="125687680"/>
        <c:scaling>
          <c:orientation val="minMax"/>
        </c:scaling>
        <c:delete val="1"/>
        <c:axPos val="b"/>
        <c:numFmt formatCode="ge" sourceLinked="1"/>
        <c:majorTickMark val="none"/>
        <c:minorTickMark val="none"/>
        <c:tickLblPos val="none"/>
        <c:crossAx val="125689856"/>
        <c:crosses val="autoZero"/>
        <c:auto val="1"/>
        <c:lblOffset val="100"/>
        <c:baseTimeUnit val="years"/>
      </c:dateAx>
      <c:valAx>
        <c:axId val="12568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6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89.29</c:v>
                </c:pt>
              </c:numCache>
            </c:numRef>
          </c:val>
          <c:extLst>
            <c:ext xmlns:c16="http://schemas.microsoft.com/office/drawing/2014/chart" uri="{C3380CC4-5D6E-409C-BE32-E72D297353CC}">
              <c16:uniqueId val="{00000000-0038-452A-8FF4-85FD5EB2D278}"/>
            </c:ext>
          </c:extLst>
        </c:ser>
        <c:dLbls>
          <c:showLegendKey val="0"/>
          <c:showVal val="0"/>
          <c:showCatName val="0"/>
          <c:showSerName val="0"/>
          <c:showPercent val="0"/>
          <c:showBubbleSize val="0"/>
        </c:dLbls>
        <c:gapWidth val="150"/>
        <c:axId val="159705344"/>
        <c:axId val="101974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62.96</c:v>
                </c:pt>
              </c:numCache>
            </c:numRef>
          </c:val>
          <c:smooth val="0"/>
          <c:extLst>
            <c:ext xmlns:c16="http://schemas.microsoft.com/office/drawing/2014/chart" uri="{C3380CC4-5D6E-409C-BE32-E72D297353CC}">
              <c16:uniqueId val="{00000001-0038-452A-8FF4-85FD5EB2D278}"/>
            </c:ext>
          </c:extLst>
        </c:ser>
        <c:dLbls>
          <c:showLegendKey val="0"/>
          <c:showVal val="0"/>
          <c:showCatName val="0"/>
          <c:showSerName val="0"/>
          <c:showPercent val="0"/>
          <c:showBubbleSize val="0"/>
        </c:dLbls>
        <c:marker val="1"/>
        <c:smooth val="0"/>
        <c:axId val="159705344"/>
        <c:axId val="101974016"/>
      </c:lineChart>
      <c:dateAx>
        <c:axId val="159705344"/>
        <c:scaling>
          <c:orientation val="minMax"/>
        </c:scaling>
        <c:delete val="1"/>
        <c:axPos val="b"/>
        <c:numFmt formatCode="ge" sourceLinked="1"/>
        <c:majorTickMark val="none"/>
        <c:minorTickMark val="none"/>
        <c:tickLblPos val="none"/>
        <c:crossAx val="101974016"/>
        <c:crosses val="autoZero"/>
        <c:auto val="1"/>
        <c:lblOffset val="100"/>
        <c:baseTimeUnit val="years"/>
      </c:dateAx>
      <c:valAx>
        <c:axId val="10197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0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82.47</c:v>
                </c:pt>
              </c:numCache>
            </c:numRef>
          </c:val>
          <c:extLst>
            <c:ext xmlns:c16="http://schemas.microsoft.com/office/drawing/2014/chart" uri="{C3380CC4-5D6E-409C-BE32-E72D297353CC}">
              <c16:uniqueId val="{00000000-E2FE-4979-92EA-1AFCDA774849}"/>
            </c:ext>
          </c:extLst>
        </c:ser>
        <c:dLbls>
          <c:showLegendKey val="0"/>
          <c:showVal val="0"/>
          <c:showCatName val="0"/>
          <c:showSerName val="0"/>
          <c:showPercent val="0"/>
          <c:showBubbleSize val="0"/>
        </c:dLbls>
        <c:gapWidth val="150"/>
        <c:axId val="102008704"/>
        <c:axId val="102014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96.96</c:v>
                </c:pt>
              </c:numCache>
            </c:numRef>
          </c:val>
          <c:smooth val="0"/>
          <c:extLst>
            <c:ext xmlns:c16="http://schemas.microsoft.com/office/drawing/2014/chart" uri="{C3380CC4-5D6E-409C-BE32-E72D297353CC}">
              <c16:uniqueId val="{00000001-E2FE-4979-92EA-1AFCDA774849}"/>
            </c:ext>
          </c:extLst>
        </c:ser>
        <c:dLbls>
          <c:showLegendKey val="0"/>
          <c:showVal val="0"/>
          <c:showCatName val="0"/>
          <c:showSerName val="0"/>
          <c:showPercent val="0"/>
          <c:showBubbleSize val="0"/>
        </c:dLbls>
        <c:marker val="1"/>
        <c:smooth val="0"/>
        <c:axId val="102008704"/>
        <c:axId val="102014976"/>
      </c:lineChart>
      <c:dateAx>
        <c:axId val="102008704"/>
        <c:scaling>
          <c:orientation val="minMax"/>
        </c:scaling>
        <c:delete val="1"/>
        <c:axPos val="b"/>
        <c:numFmt formatCode="ge" sourceLinked="1"/>
        <c:majorTickMark val="none"/>
        <c:minorTickMark val="none"/>
        <c:tickLblPos val="none"/>
        <c:crossAx val="102014976"/>
        <c:crosses val="autoZero"/>
        <c:auto val="1"/>
        <c:lblOffset val="100"/>
        <c:baseTimeUnit val="years"/>
      </c:dateAx>
      <c:valAx>
        <c:axId val="10201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100.52</c:v>
                </c:pt>
              </c:numCache>
            </c:numRef>
          </c:val>
          <c:extLst>
            <c:ext xmlns:c16="http://schemas.microsoft.com/office/drawing/2014/chart" uri="{C3380CC4-5D6E-409C-BE32-E72D297353CC}">
              <c16:uniqueId val="{00000000-5880-42F4-AFA2-CC3708AAC489}"/>
            </c:ext>
          </c:extLst>
        </c:ser>
        <c:dLbls>
          <c:showLegendKey val="0"/>
          <c:showVal val="0"/>
          <c:showCatName val="0"/>
          <c:showSerName val="0"/>
          <c:showPercent val="0"/>
          <c:showBubbleSize val="0"/>
        </c:dLbls>
        <c:gapWidth val="150"/>
        <c:axId val="139004160"/>
        <c:axId val="13900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108.87</c:v>
                </c:pt>
              </c:numCache>
            </c:numRef>
          </c:val>
          <c:smooth val="0"/>
          <c:extLst>
            <c:ext xmlns:c16="http://schemas.microsoft.com/office/drawing/2014/chart" uri="{C3380CC4-5D6E-409C-BE32-E72D297353CC}">
              <c16:uniqueId val="{00000001-5880-42F4-AFA2-CC3708AAC489}"/>
            </c:ext>
          </c:extLst>
        </c:ser>
        <c:dLbls>
          <c:showLegendKey val="0"/>
          <c:showVal val="0"/>
          <c:showCatName val="0"/>
          <c:showSerName val="0"/>
          <c:showPercent val="0"/>
          <c:showBubbleSize val="0"/>
        </c:dLbls>
        <c:marker val="1"/>
        <c:smooth val="0"/>
        <c:axId val="139004160"/>
        <c:axId val="139006336"/>
      </c:lineChart>
      <c:dateAx>
        <c:axId val="139004160"/>
        <c:scaling>
          <c:orientation val="minMax"/>
        </c:scaling>
        <c:delete val="1"/>
        <c:axPos val="b"/>
        <c:numFmt formatCode="ge" sourceLinked="1"/>
        <c:majorTickMark val="none"/>
        <c:minorTickMark val="none"/>
        <c:tickLblPos val="none"/>
        <c:crossAx val="139006336"/>
        <c:crosses val="autoZero"/>
        <c:auto val="1"/>
        <c:lblOffset val="100"/>
        <c:baseTimeUnit val="years"/>
      </c:dateAx>
      <c:valAx>
        <c:axId val="13900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0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3.43</c:v>
                </c:pt>
              </c:numCache>
            </c:numRef>
          </c:val>
          <c:extLst>
            <c:ext xmlns:c16="http://schemas.microsoft.com/office/drawing/2014/chart" uri="{C3380CC4-5D6E-409C-BE32-E72D297353CC}">
              <c16:uniqueId val="{00000000-6EE2-4318-B341-DBFF432EAA8A}"/>
            </c:ext>
          </c:extLst>
        </c:ser>
        <c:dLbls>
          <c:showLegendKey val="0"/>
          <c:showVal val="0"/>
          <c:showCatName val="0"/>
          <c:showSerName val="0"/>
          <c:showPercent val="0"/>
          <c:showBubbleSize val="0"/>
        </c:dLbls>
        <c:gapWidth val="150"/>
        <c:axId val="139053696"/>
        <c:axId val="14581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25.13</c:v>
                </c:pt>
              </c:numCache>
            </c:numRef>
          </c:val>
          <c:smooth val="0"/>
          <c:extLst>
            <c:ext xmlns:c16="http://schemas.microsoft.com/office/drawing/2014/chart" uri="{C3380CC4-5D6E-409C-BE32-E72D297353CC}">
              <c16:uniqueId val="{00000001-6EE2-4318-B341-DBFF432EAA8A}"/>
            </c:ext>
          </c:extLst>
        </c:ser>
        <c:dLbls>
          <c:showLegendKey val="0"/>
          <c:showVal val="0"/>
          <c:showCatName val="0"/>
          <c:showSerName val="0"/>
          <c:showPercent val="0"/>
          <c:showBubbleSize val="0"/>
        </c:dLbls>
        <c:marker val="1"/>
        <c:smooth val="0"/>
        <c:axId val="139053696"/>
        <c:axId val="145818368"/>
      </c:lineChart>
      <c:dateAx>
        <c:axId val="139053696"/>
        <c:scaling>
          <c:orientation val="minMax"/>
        </c:scaling>
        <c:delete val="1"/>
        <c:axPos val="b"/>
        <c:numFmt formatCode="ge" sourceLinked="1"/>
        <c:majorTickMark val="none"/>
        <c:minorTickMark val="none"/>
        <c:tickLblPos val="none"/>
        <c:crossAx val="145818368"/>
        <c:crosses val="autoZero"/>
        <c:auto val="1"/>
        <c:lblOffset val="100"/>
        <c:baseTimeUnit val="years"/>
      </c:dateAx>
      <c:valAx>
        <c:axId val="14581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0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4.7</c:v>
                </c:pt>
              </c:numCache>
            </c:numRef>
          </c:val>
          <c:extLst>
            <c:ext xmlns:c16="http://schemas.microsoft.com/office/drawing/2014/chart" uri="{C3380CC4-5D6E-409C-BE32-E72D297353CC}">
              <c16:uniqueId val="{00000000-BC5E-4E70-B8AF-266343149D16}"/>
            </c:ext>
          </c:extLst>
        </c:ser>
        <c:dLbls>
          <c:showLegendKey val="0"/>
          <c:showVal val="0"/>
          <c:showCatName val="0"/>
          <c:showSerName val="0"/>
          <c:showPercent val="0"/>
          <c:showBubbleSize val="0"/>
        </c:dLbls>
        <c:gapWidth val="150"/>
        <c:axId val="145828864"/>
        <c:axId val="149030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6.4</c:v>
                </c:pt>
              </c:numCache>
            </c:numRef>
          </c:val>
          <c:smooth val="0"/>
          <c:extLst>
            <c:ext xmlns:c16="http://schemas.microsoft.com/office/drawing/2014/chart" uri="{C3380CC4-5D6E-409C-BE32-E72D297353CC}">
              <c16:uniqueId val="{00000001-BC5E-4E70-B8AF-266343149D16}"/>
            </c:ext>
          </c:extLst>
        </c:ser>
        <c:dLbls>
          <c:showLegendKey val="0"/>
          <c:showVal val="0"/>
          <c:showCatName val="0"/>
          <c:showSerName val="0"/>
          <c:showPercent val="0"/>
          <c:showBubbleSize val="0"/>
        </c:dLbls>
        <c:marker val="1"/>
        <c:smooth val="0"/>
        <c:axId val="145828864"/>
        <c:axId val="149030016"/>
      </c:lineChart>
      <c:dateAx>
        <c:axId val="145828864"/>
        <c:scaling>
          <c:orientation val="minMax"/>
        </c:scaling>
        <c:delete val="1"/>
        <c:axPos val="b"/>
        <c:numFmt formatCode="ge" sourceLinked="1"/>
        <c:majorTickMark val="none"/>
        <c:minorTickMark val="none"/>
        <c:tickLblPos val="none"/>
        <c:crossAx val="149030016"/>
        <c:crosses val="autoZero"/>
        <c:auto val="1"/>
        <c:lblOffset val="100"/>
        <c:baseTimeUnit val="years"/>
      </c:dateAx>
      <c:valAx>
        <c:axId val="1490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2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009-4B00-9C27-F2D1E6C0CB1E}"/>
            </c:ext>
          </c:extLst>
        </c:ser>
        <c:dLbls>
          <c:showLegendKey val="0"/>
          <c:showVal val="0"/>
          <c:showCatName val="0"/>
          <c:showSerName val="0"/>
          <c:showPercent val="0"/>
          <c:showBubbleSize val="0"/>
        </c:dLbls>
        <c:gapWidth val="150"/>
        <c:axId val="149075456"/>
        <c:axId val="1490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0.39</c:v>
                </c:pt>
              </c:numCache>
            </c:numRef>
          </c:val>
          <c:smooth val="0"/>
          <c:extLst>
            <c:ext xmlns:c16="http://schemas.microsoft.com/office/drawing/2014/chart" uri="{C3380CC4-5D6E-409C-BE32-E72D297353CC}">
              <c16:uniqueId val="{00000001-3009-4B00-9C27-F2D1E6C0CB1E}"/>
            </c:ext>
          </c:extLst>
        </c:ser>
        <c:dLbls>
          <c:showLegendKey val="0"/>
          <c:showVal val="0"/>
          <c:showCatName val="0"/>
          <c:showSerName val="0"/>
          <c:showPercent val="0"/>
          <c:showBubbleSize val="0"/>
        </c:dLbls>
        <c:marker val="1"/>
        <c:smooth val="0"/>
        <c:axId val="149075456"/>
        <c:axId val="149077376"/>
      </c:lineChart>
      <c:dateAx>
        <c:axId val="149075456"/>
        <c:scaling>
          <c:orientation val="minMax"/>
        </c:scaling>
        <c:delete val="1"/>
        <c:axPos val="b"/>
        <c:numFmt formatCode="ge" sourceLinked="1"/>
        <c:majorTickMark val="none"/>
        <c:minorTickMark val="none"/>
        <c:tickLblPos val="none"/>
        <c:crossAx val="149077376"/>
        <c:crosses val="autoZero"/>
        <c:auto val="1"/>
        <c:lblOffset val="100"/>
        <c:baseTimeUnit val="years"/>
      </c:dateAx>
      <c:valAx>
        <c:axId val="1490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07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42.06</c:v>
                </c:pt>
              </c:numCache>
            </c:numRef>
          </c:val>
          <c:extLst>
            <c:ext xmlns:c16="http://schemas.microsoft.com/office/drawing/2014/chart" uri="{C3380CC4-5D6E-409C-BE32-E72D297353CC}">
              <c16:uniqueId val="{00000000-AB50-4860-9542-F4FE4C002ACB}"/>
            </c:ext>
          </c:extLst>
        </c:ser>
        <c:dLbls>
          <c:showLegendKey val="0"/>
          <c:showVal val="0"/>
          <c:showCatName val="0"/>
          <c:showSerName val="0"/>
          <c:showPercent val="0"/>
          <c:showBubbleSize val="0"/>
        </c:dLbls>
        <c:gapWidth val="150"/>
        <c:axId val="151998848"/>
        <c:axId val="1520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73.55</c:v>
                </c:pt>
              </c:numCache>
            </c:numRef>
          </c:val>
          <c:smooth val="0"/>
          <c:extLst>
            <c:ext xmlns:c16="http://schemas.microsoft.com/office/drawing/2014/chart" uri="{C3380CC4-5D6E-409C-BE32-E72D297353CC}">
              <c16:uniqueId val="{00000001-AB50-4860-9542-F4FE4C002ACB}"/>
            </c:ext>
          </c:extLst>
        </c:ser>
        <c:dLbls>
          <c:showLegendKey val="0"/>
          <c:showVal val="0"/>
          <c:showCatName val="0"/>
          <c:showSerName val="0"/>
          <c:showPercent val="0"/>
          <c:showBubbleSize val="0"/>
        </c:dLbls>
        <c:marker val="1"/>
        <c:smooth val="0"/>
        <c:axId val="151998848"/>
        <c:axId val="152000768"/>
      </c:lineChart>
      <c:dateAx>
        <c:axId val="151998848"/>
        <c:scaling>
          <c:orientation val="minMax"/>
        </c:scaling>
        <c:delete val="1"/>
        <c:axPos val="b"/>
        <c:numFmt formatCode="ge" sourceLinked="1"/>
        <c:majorTickMark val="none"/>
        <c:minorTickMark val="none"/>
        <c:tickLblPos val="none"/>
        <c:crossAx val="152000768"/>
        <c:crosses val="autoZero"/>
        <c:auto val="1"/>
        <c:lblOffset val="100"/>
        <c:baseTimeUnit val="years"/>
      </c:dateAx>
      <c:valAx>
        <c:axId val="1520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9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798.65</c:v>
                </c:pt>
              </c:numCache>
            </c:numRef>
          </c:val>
          <c:extLst>
            <c:ext xmlns:c16="http://schemas.microsoft.com/office/drawing/2014/chart" uri="{C3380CC4-5D6E-409C-BE32-E72D297353CC}">
              <c16:uniqueId val="{00000000-42D2-4879-B9B1-1BCDC6013F78}"/>
            </c:ext>
          </c:extLst>
        </c:ser>
        <c:dLbls>
          <c:showLegendKey val="0"/>
          <c:showVal val="0"/>
          <c:showCatName val="0"/>
          <c:showSerName val="0"/>
          <c:showPercent val="0"/>
          <c:showBubbleSize val="0"/>
        </c:dLbls>
        <c:gapWidth val="150"/>
        <c:axId val="153973504"/>
        <c:axId val="1539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514.27</c:v>
                </c:pt>
              </c:numCache>
            </c:numRef>
          </c:val>
          <c:smooth val="0"/>
          <c:extLst>
            <c:ext xmlns:c16="http://schemas.microsoft.com/office/drawing/2014/chart" uri="{C3380CC4-5D6E-409C-BE32-E72D297353CC}">
              <c16:uniqueId val="{00000001-42D2-4879-B9B1-1BCDC6013F78}"/>
            </c:ext>
          </c:extLst>
        </c:ser>
        <c:dLbls>
          <c:showLegendKey val="0"/>
          <c:showVal val="0"/>
          <c:showCatName val="0"/>
          <c:showSerName val="0"/>
          <c:showPercent val="0"/>
          <c:showBubbleSize val="0"/>
        </c:dLbls>
        <c:marker val="1"/>
        <c:smooth val="0"/>
        <c:axId val="153973504"/>
        <c:axId val="153975424"/>
      </c:lineChart>
      <c:dateAx>
        <c:axId val="153973504"/>
        <c:scaling>
          <c:orientation val="minMax"/>
        </c:scaling>
        <c:delete val="1"/>
        <c:axPos val="b"/>
        <c:numFmt formatCode="ge" sourceLinked="1"/>
        <c:majorTickMark val="none"/>
        <c:minorTickMark val="none"/>
        <c:tickLblPos val="none"/>
        <c:crossAx val="153975424"/>
        <c:crosses val="autoZero"/>
        <c:auto val="1"/>
        <c:lblOffset val="100"/>
        <c:baseTimeUnit val="years"/>
      </c:dateAx>
      <c:valAx>
        <c:axId val="1539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9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73.52</c:v>
                </c:pt>
              </c:numCache>
            </c:numRef>
          </c:val>
          <c:extLst>
            <c:ext xmlns:c16="http://schemas.microsoft.com/office/drawing/2014/chart" uri="{C3380CC4-5D6E-409C-BE32-E72D297353CC}">
              <c16:uniqueId val="{00000000-F639-48FD-8DEE-34A2CB4ADB7A}"/>
            </c:ext>
          </c:extLst>
        </c:ser>
        <c:dLbls>
          <c:showLegendKey val="0"/>
          <c:showVal val="0"/>
          <c:showCatName val="0"/>
          <c:showSerName val="0"/>
          <c:showPercent val="0"/>
          <c:showBubbleSize val="0"/>
        </c:dLbls>
        <c:gapWidth val="150"/>
        <c:axId val="159454336"/>
        <c:axId val="15945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100.34</c:v>
                </c:pt>
              </c:numCache>
            </c:numRef>
          </c:val>
          <c:smooth val="0"/>
          <c:extLst>
            <c:ext xmlns:c16="http://schemas.microsoft.com/office/drawing/2014/chart" uri="{C3380CC4-5D6E-409C-BE32-E72D297353CC}">
              <c16:uniqueId val="{00000001-F639-48FD-8DEE-34A2CB4ADB7A}"/>
            </c:ext>
          </c:extLst>
        </c:ser>
        <c:dLbls>
          <c:showLegendKey val="0"/>
          <c:showVal val="0"/>
          <c:showCatName val="0"/>
          <c:showSerName val="0"/>
          <c:showPercent val="0"/>
          <c:showBubbleSize val="0"/>
        </c:dLbls>
        <c:marker val="1"/>
        <c:smooth val="0"/>
        <c:axId val="159454336"/>
        <c:axId val="159456256"/>
      </c:lineChart>
      <c:dateAx>
        <c:axId val="159454336"/>
        <c:scaling>
          <c:orientation val="minMax"/>
        </c:scaling>
        <c:delete val="1"/>
        <c:axPos val="b"/>
        <c:numFmt formatCode="ge" sourceLinked="1"/>
        <c:majorTickMark val="none"/>
        <c:minorTickMark val="none"/>
        <c:tickLblPos val="none"/>
        <c:crossAx val="159456256"/>
        <c:crosses val="autoZero"/>
        <c:auto val="1"/>
        <c:lblOffset val="100"/>
        <c:baseTimeUnit val="years"/>
      </c:dateAx>
      <c:valAx>
        <c:axId val="15945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183.46</c:v>
                </c:pt>
              </c:numCache>
            </c:numRef>
          </c:val>
          <c:extLst>
            <c:ext xmlns:c16="http://schemas.microsoft.com/office/drawing/2014/chart" uri="{C3380CC4-5D6E-409C-BE32-E72D297353CC}">
              <c16:uniqueId val="{00000000-B87A-4733-B3CE-ACD4C171FDFB}"/>
            </c:ext>
          </c:extLst>
        </c:ser>
        <c:dLbls>
          <c:showLegendKey val="0"/>
          <c:showVal val="0"/>
          <c:showCatName val="0"/>
          <c:showSerName val="0"/>
          <c:showPercent val="0"/>
          <c:showBubbleSize val="0"/>
        </c:dLbls>
        <c:gapWidth val="150"/>
        <c:axId val="159663616"/>
        <c:axId val="1596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113.49</c:v>
                </c:pt>
              </c:numCache>
            </c:numRef>
          </c:val>
          <c:smooth val="0"/>
          <c:extLst>
            <c:ext xmlns:c16="http://schemas.microsoft.com/office/drawing/2014/chart" uri="{C3380CC4-5D6E-409C-BE32-E72D297353CC}">
              <c16:uniqueId val="{00000001-B87A-4733-B3CE-ACD4C171FDFB}"/>
            </c:ext>
          </c:extLst>
        </c:ser>
        <c:dLbls>
          <c:showLegendKey val="0"/>
          <c:showVal val="0"/>
          <c:showCatName val="0"/>
          <c:showSerName val="0"/>
          <c:showPercent val="0"/>
          <c:showBubbleSize val="0"/>
        </c:dLbls>
        <c:marker val="1"/>
        <c:smooth val="0"/>
        <c:axId val="159663616"/>
        <c:axId val="159665536"/>
      </c:lineChart>
      <c:dateAx>
        <c:axId val="159663616"/>
        <c:scaling>
          <c:orientation val="minMax"/>
        </c:scaling>
        <c:delete val="1"/>
        <c:axPos val="b"/>
        <c:numFmt formatCode="ge" sourceLinked="1"/>
        <c:majorTickMark val="none"/>
        <c:minorTickMark val="none"/>
        <c:tickLblPos val="none"/>
        <c:crossAx val="159665536"/>
        <c:crosses val="autoZero"/>
        <c:auto val="1"/>
        <c:lblOffset val="100"/>
        <c:baseTimeUnit val="years"/>
      </c:dateAx>
      <c:valAx>
        <c:axId val="1596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66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船橋市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Aa</v>
      </c>
      <c r="X8" s="71"/>
      <c r="Y8" s="71"/>
      <c r="Z8" s="71"/>
      <c r="AA8" s="71"/>
      <c r="AB8" s="71"/>
      <c r="AC8" s="71"/>
      <c r="AD8" s="72" t="str">
        <f>データ!$M$6</f>
        <v>非設置</v>
      </c>
      <c r="AE8" s="72"/>
      <c r="AF8" s="72"/>
      <c r="AG8" s="72"/>
      <c r="AH8" s="72"/>
      <c r="AI8" s="72"/>
      <c r="AJ8" s="72"/>
      <c r="AK8" s="3"/>
      <c r="AL8" s="68">
        <f>データ!S6</f>
        <v>639598</v>
      </c>
      <c r="AM8" s="68"/>
      <c r="AN8" s="68"/>
      <c r="AO8" s="68"/>
      <c r="AP8" s="68"/>
      <c r="AQ8" s="68"/>
      <c r="AR8" s="68"/>
      <c r="AS8" s="68"/>
      <c r="AT8" s="67">
        <f>データ!T6</f>
        <v>85.62</v>
      </c>
      <c r="AU8" s="67"/>
      <c r="AV8" s="67"/>
      <c r="AW8" s="67"/>
      <c r="AX8" s="67"/>
      <c r="AY8" s="67"/>
      <c r="AZ8" s="67"/>
      <c r="BA8" s="67"/>
      <c r="BB8" s="67">
        <f>データ!U6</f>
        <v>7470.19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52.33</v>
      </c>
      <c r="J10" s="67"/>
      <c r="K10" s="67"/>
      <c r="L10" s="67"/>
      <c r="M10" s="67"/>
      <c r="N10" s="67"/>
      <c r="O10" s="67"/>
      <c r="P10" s="67">
        <f>データ!P6</f>
        <v>87.3</v>
      </c>
      <c r="Q10" s="67"/>
      <c r="R10" s="67"/>
      <c r="S10" s="67"/>
      <c r="T10" s="67"/>
      <c r="U10" s="67"/>
      <c r="V10" s="67"/>
      <c r="W10" s="67">
        <f>データ!Q6</f>
        <v>79.33</v>
      </c>
      <c r="X10" s="67"/>
      <c r="Y10" s="67"/>
      <c r="Z10" s="67"/>
      <c r="AA10" s="67"/>
      <c r="AB10" s="67"/>
      <c r="AC10" s="67"/>
      <c r="AD10" s="68">
        <f>データ!R6</f>
        <v>1938</v>
      </c>
      <c r="AE10" s="68"/>
      <c r="AF10" s="68"/>
      <c r="AG10" s="68"/>
      <c r="AH10" s="68"/>
      <c r="AI10" s="68"/>
      <c r="AJ10" s="68"/>
      <c r="AK10" s="2"/>
      <c r="AL10" s="68">
        <f>データ!V6</f>
        <v>558710</v>
      </c>
      <c r="AM10" s="68"/>
      <c r="AN10" s="68"/>
      <c r="AO10" s="68"/>
      <c r="AP10" s="68"/>
      <c r="AQ10" s="68"/>
      <c r="AR10" s="68"/>
      <c r="AS10" s="68"/>
      <c r="AT10" s="67">
        <f>データ!W6</f>
        <v>47.28</v>
      </c>
      <c r="AU10" s="67"/>
      <c r="AV10" s="67"/>
      <c r="AW10" s="67"/>
      <c r="AX10" s="67"/>
      <c r="AY10" s="67"/>
      <c r="AZ10" s="67"/>
      <c r="BA10" s="67"/>
      <c r="BB10" s="67">
        <f>データ!X6</f>
        <v>11817.05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107</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FXYpPPh7dadXRKWOImVYTU6HUy8krcKpoZjDV4xAFvElam+2/O4rtQyBOVEcXNueZVHH/wKxhd0yT/GmUeQoww==" saltValue="IJz9w9seEf4zwvImfHTo3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122041</v>
      </c>
      <c r="D6" s="33">
        <f t="shared" si="3"/>
        <v>46</v>
      </c>
      <c r="E6" s="33">
        <f t="shared" si="3"/>
        <v>17</v>
      </c>
      <c r="F6" s="33">
        <f t="shared" si="3"/>
        <v>1</v>
      </c>
      <c r="G6" s="33">
        <f t="shared" si="3"/>
        <v>0</v>
      </c>
      <c r="H6" s="33" t="str">
        <f t="shared" si="3"/>
        <v>千葉県　船橋市</v>
      </c>
      <c r="I6" s="33" t="str">
        <f t="shared" si="3"/>
        <v>法適用</v>
      </c>
      <c r="J6" s="33" t="str">
        <f t="shared" si="3"/>
        <v>下水道事業</v>
      </c>
      <c r="K6" s="33" t="str">
        <f t="shared" si="3"/>
        <v>公共下水道</v>
      </c>
      <c r="L6" s="33" t="str">
        <f t="shared" si="3"/>
        <v>Aa</v>
      </c>
      <c r="M6" s="33" t="str">
        <f t="shared" si="3"/>
        <v>非設置</v>
      </c>
      <c r="N6" s="34" t="str">
        <f t="shared" si="3"/>
        <v>-</v>
      </c>
      <c r="O6" s="34">
        <f t="shared" si="3"/>
        <v>52.33</v>
      </c>
      <c r="P6" s="34">
        <f t="shared" si="3"/>
        <v>87.3</v>
      </c>
      <c r="Q6" s="34">
        <f t="shared" si="3"/>
        <v>79.33</v>
      </c>
      <c r="R6" s="34">
        <f t="shared" si="3"/>
        <v>1938</v>
      </c>
      <c r="S6" s="34">
        <f t="shared" si="3"/>
        <v>639598</v>
      </c>
      <c r="T6" s="34">
        <f t="shared" si="3"/>
        <v>85.62</v>
      </c>
      <c r="U6" s="34">
        <f t="shared" si="3"/>
        <v>7470.19</v>
      </c>
      <c r="V6" s="34">
        <f t="shared" si="3"/>
        <v>558710</v>
      </c>
      <c r="W6" s="34">
        <f t="shared" si="3"/>
        <v>47.28</v>
      </c>
      <c r="X6" s="34">
        <f t="shared" si="3"/>
        <v>11817.05</v>
      </c>
      <c r="Y6" s="35" t="str">
        <f>IF(Y7="",NA(),Y7)</f>
        <v>-</v>
      </c>
      <c r="Z6" s="35" t="str">
        <f t="shared" ref="Z6:AH6" si="4">IF(Z7="",NA(),Z7)</f>
        <v>-</v>
      </c>
      <c r="AA6" s="35" t="str">
        <f t="shared" si="4"/>
        <v>-</v>
      </c>
      <c r="AB6" s="35" t="str">
        <f t="shared" si="4"/>
        <v>-</v>
      </c>
      <c r="AC6" s="35">
        <f t="shared" si="4"/>
        <v>100.52</v>
      </c>
      <c r="AD6" s="35" t="str">
        <f t="shared" si="4"/>
        <v>-</v>
      </c>
      <c r="AE6" s="35" t="str">
        <f t="shared" si="4"/>
        <v>-</v>
      </c>
      <c r="AF6" s="35" t="str">
        <f t="shared" si="4"/>
        <v>-</v>
      </c>
      <c r="AG6" s="35" t="str">
        <f t="shared" si="4"/>
        <v>-</v>
      </c>
      <c r="AH6" s="35">
        <f t="shared" si="4"/>
        <v>108.87</v>
      </c>
      <c r="AI6" s="34" t="str">
        <f>IF(AI7="","",IF(AI7="-","【-】","【"&amp;SUBSTITUTE(TEXT(AI7,"#,##0.00"),"-","△")&amp;"】"))</f>
        <v>【108.69】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0.39</v>
      </c>
      <c r="AT6" s="34" t="str">
        <f>IF(AT7="","",IF(AT7="-","【-】","【"&amp;SUBSTITUTE(TEXT(AT7,"#,##0.00"),"-","△")&amp;"】"))</f>
        <v>【3.28】</v>
      </c>
      <c r="AU6" s="35" t="str">
        <f>IF(AU7="",NA(),AU7)</f>
        <v>-</v>
      </c>
      <c r="AV6" s="35" t="str">
        <f t="shared" ref="AV6:BD6" si="6">IF(AV7="",NA(),AV7)</f>
        <v>-</v>
      </c>
      <c r="AW6" s="35" t="str">
        <f t="shared" si="6"/>
        <v>-</v>
      </c>
      <c r="AX6" s="35" t="str">
        <f t="shared" si="6"/>
        <v>-</v>
      </c>
      <c r="AY6" s="35">
        <f t="shared" si="6"/>
        <v>42.06</v>
      </c>
      <c r="AZ6" s="35" t="str">
        <f t="shared" si="6"/>
        <v>-</v>
      </c>
      <c r="BA6" s="35" t="str">
        <f t="shared" si="6"/>
        <v>-</v>
      </c>
      <c r="BB6" s="35" t="str">
        <f t="shared" si="6"/>
        <v>-</v>
      </c>
      <c r="BC6" s="35" t="str">
        <f t="shared" si="6"/>
        <v>-</v>
      </c>
      <c r="BD6" s="35">
        <f t="shared" si="6"/>
        <v>73.55</v>
      </c>
      <c r="BE6" s="34" t="str">
        <f>IF(BE7="","",IF(BE7="-","【-】","【"&amp;SUBSTITUTE(TEXT(BE7,"#,##0.00"),"-","△")&amp;"】"))</f>
        <v>【69.49】</v>
      </c>
      <c r="BF6" s="35" t="str">
        <f>IF(BF7="",NA(),BF7)</f>
        <v>-</v>
      </c>
      <c r="BG6" s="35" t="str">
        <f t="shared" ref="BG6:BO6" si="7">IF(BG7="",NA(),BG7)</f>
        <v>-</v>
      </c>
      <c r="BH6" s="35" t="str">
        <f t="shared" si="7"/>
        <v>-</v>
      </c>
      <c r="BI6" s="35" t="str">
        <f t="shared" si="7"/>
        <v>-</v>
      </c>
      <c r="BJ6" s="35">
        <f t="shared" si="7"/>
        <v>798.65</v>
      </c>
      <c r="BK6" s="35" t="str">
        <f t="shared" si="7"/>
        <v>-</v>
      </c>
      <c r="BL6" s="35" t="str">
        <f t="shared" si="7"/>
        <v>-</v>
      </c>
      <c r="BM6" s="35" t="str">
        <f t="shared" si="7"/>
        <v>-</v>
      </c>
      <c r="BN6" s="35" t="str">
        <f t="shared" si="7"/>
        <v>-</v>
      </c>
      <c r="BO6" s="35">
        <f t="shared" si="7"/>
        <v>514.27</v>
      </c>
      <c r="BP6" s="34" t="str">
        <f>IF(BP7="","",IF(BP7="-","【-】","【"&amp;SUBSTITUTE(TEXT(BP7,"#,##0.00"),"-","△")&amp;"】"))</f>
        <v>【682.78】</v>
      </c>
      <c r="BQ6" s="35" t="str">
        <f>IF(BQ7="",NA(),BQ7)</f>
        <v>-</v>
      </c>
      <c r="BR6" s="35" t="str">
        <f t="shared" ref="BR6:BZ6" si="8">IF(BR7="",NA(),BR7)</f>
        <v>-</v>
      </c>
      <c r="BS6" s="35" t="str">
        <f t="shared" si="8"/>
        <v>-</v>
      </c>
      <c r="BT6" s="35" t="str">
        <f t="shared" si="8"/>
        <v>-</v>
      </c>
      <c r="BU6" s="35">
        <f t="shared" si="8"/>
        <v>73.52</v>
      </c>
      <c r="BV6" s="35" t="str">
        <f t="shared" si="8"/>
        <v>-</v>
      </c>
      <c r="BW6" s="35" t="str">
        <f t="shared" si="8"/>
        <v>-</v>
      </c>
      <c r="BX6" s="35" t="str">
        <f t="shared" si="8"/>
        <v>-</v>
      </c>
      <c r="BY6" s="35" t="str">
        <f t="shared" si="8"/>
        <v>-</v>
      </c>
      <c r="BZ6" s="35">
        <f t="shared" si="8"/>
        <v>100.34</v>
      </c>
      <c r="CA6" s="34" t="str">
        <f>IF(CA7="","",IF(CA7="-","【-】","【"&amp;SUBSTITUTE(TEXT(CA7,"#,##0.00"),"-","△")&amp;"】"))</f>
        <v>【100.91】</v>
      </c>
      <c r="CB6" s="35" t="str">
        <f>IF(CB7="",NA(),CB7)</f>
        <v>-</v>
      </c>
      <c r="CC6" s="35" t="str">
        <f t="shared" ref="CC6:CK6" si="9">IF(CC7="",NA(),CC7)</f>
        <v>-</v>
      </c>
      <c r="CD6" s="35" t="str">
        <f t="shared" si="9"/>
        <v>-</v>
      </c>
      <c r="CE6" s="35" t="str">
        <f t="shared" si="9"/>
        <v>-</v>
      </c>
      <c r="CF6" s="35">
        <f t="shared" si="9"/>
        <v>183.46</v>
      </c>
      <c r="CG6" s="35" t="str">
        <f t="shared" si="9"/>
        <v>-</v>
      </c>
      <c r="CH6" s="35" t="str">
        <f t="shared" si="9"/>
        <v>-</v>
      </c>
      <c r="CI6" s="35" t="str">
        <f t="shared" si="9"/>
        <v>-</v>
      </c>
      <c r="CJ6" s="35" t="str">
        <f t="shared" si="9"/>
        <v>-</v>
      </c>
      <c r="CK6" s="35">
        <f t="shared" si="9"/>
        <v>113.49</v>
      </c>
      <c r="CL6" s="34" t="str">
        <f>IF(CL7="","",IF(CL7="-","【-】","【"&amp;SUBSTITUTE(TEXT(CL7,"#,##0.00"),"-","△")&amp;"】"))</f>
        <v>【136.86】</v>
      </c>
      <c r="CM6" s="35" t="str">
        <f>IF(CM7="",NA(),CM7)</f>
        <v>-</v>
      </c>
      <c r="CN6" s="35" t="str">
        <f t="shared" ref="CN6:CV6" si="10">IF(CN7="",NA(),CN7)</f>
        <v>-</v>
      </c>
      <c r="CO6" s="35" t="str">
        <f t="shared" si="10"/>
        <v>-</v>
      </c>
      <c r="CP6" s="35" t="str">
        <f t="shared" si="10"/>
        <v>-</v>
      </c>
      <c r="CQ6" s="35">
        <f t="shared" si="10"/>
        <v>89.29</v>
      </c>
      <c r="CR6" s="35" t="str">
        <f t="shared" si="10"/>
        <v>-</v>
      </c>
      <c r="CS6" s="35" t="str">
        <f t="shared" si="10"/>
        <v>-</v>
      </c>
      <c r="CT6" s="35" t="str">
        <f t="shared" si="10"/>
        <v>-</v>
      </c>
      <c r="CU6" s="35" t="str">
        <f t="shared" si="10"/>
        <v>-</v>
      </c>
      <c r="CV6" s="35">
        <f t="shared" si="10"/>
        <v>62.96</v>
      </c>
      <c r="CW6" s="34" t="str">
        <f>IF(CW7="","",IF(CW7="-","【-】","【"&amp;SUBSTITUTE(TEXT(CW7,"#,##0.00"),"-","△")&amp;"】"))</f>
        <v>【58.98】</v>
      </c>
      <c r="CX6" s="35" t="str">
        <f>IF(CX7="",NA(),CX7)</f>
        <v>-</v>
      </c>
      <c r="CY6" s="35" t="str">
        <f t="shared" ref="CY6:DG6" si="11">IF(CY7="",NA(),CY7)</f>
        <v>-</v>
      </c>
      <c r="CZ6" s="35" t="str">
        <f t="shared" si="11"/>
        <v>-</v>
      </c>
      <c r="DA6" s="35" t="str">
        <f t="shared" si="11"/>
        <v>-</v>
      </c>
      <c r="DB6" s="35">
        <f t="shared" si="11"/>
        <v>82.47</v>
      </c>
      <c r="DC6" s="35" t="str">
        <f t="shared" si="11"/>
        <v>-</v>
      </c>
      <c r="DD6" s="35" t="str">
        <f t="shared" si="11"/>
        <v>-</v>
      </c>
      <c r="DE6" s="35" t="str">
        <f t="shared" si="11"/>
        <v>-</v>
      </c>
      <c r="DF6" s="35" t="str">
        <f t="shared" si="11"/>
        <v>-</v>
      </c>
      <c r="DG6" s="35">
        <f t="shared" si="11"/>
        <v>96.96</v>
      </c>
      <c r="DH6" s="34" t="str">
        <f>IF(DH7="","",IF(DH7="-","【-】","【"&amp;SUBSTITUTE(TEXT(DH7,"#,##0.00"),"-","△")&amp;"】"))</f>
        <v>【95.20】</v>
      </c>
      <c r="DI6" s="35" t="str">
        <f>IF(DI7="",NA(),DI7)</f>
        <v>-</v>
      </c>
      <c r="DJ6" s="35" t="str">
        <f t="shared" ref="DJ6:DR6" si="12">IF(DJ7="",NA(),DJ7)</f>
        <v>-</v>
      </c>
      <c r="DK6" s="35" t="str">
        <f t="shared" si="12"/>
        <v>-</v>
      </c>
      <c r="DL6" s="35" t="str">
        <f t="shared" si="12"/>
        <v>-</v>
      </c>
      <c r="DM6" s="35">
        <f t="shared" si="12"/>
        <v>3.43</v>
      </c>
      <c r="DN6" s="35" t="str">
        <f t="shared" si="12"/>
        <v>-</v>
      </c>
      <c r="DO6" s="35" t="str">
        <f t="shared" si="12"/>
        <v>-</v>
      </c>
      <c r="DP6" s="35" t="str">
        <f t="shared" si="12"/>
        <v>-</v>
      </c>
      <c r="DQ6" s="35" t="str">
        <f t="shared" si="12"/>
        <v>-</v>
      </c>
      <c r="DR6" s="35">
        <f t="shared" si="12"/>
        <v>25.13</v>
      </c>
      <c r="DS6" s="34" t="str">
        <f>IF(DS7="","",IF(DS7="-","【-】","【"&amp;SUBSTITUTE(TEXT(DS7,"#,##0.00"),"-","△")&amp;"】"))</f>
        <v>【38.60】</v>
      </c>
      <c r="DT6" s="35" t="str">
        <f>IF(DT7="",NA(),DT7)</f>
        <v>-</v>
      </c>
      <c r="DU6" s="35" t="str">
        <f t="shared" ref="DU6:EC6" si="13">IF(DU7="",NA(),DU7)</f>
        <v>-</v>
      </c>
      <c r="DV6" s="35" t="str">
        <f t="shared" si="13"/>
        <v>-</v>
      </c>
      <c r="DW6" s="35" t="str">
        <f t="shared" si="13"/>
        <v>-</v>
      </c>
      <c r="DX6" s="35">
        <f t="shared" si="13"/>
        <v>4.7</v>
      </c>
      <c r="DY6" s="35" t="str">
        <f t="shared" si="13"/>
        <v>-</v>
      </c>
      <c r="DZ6" s="35" t="str">
        <f t="shared" si="13"/>
        <v>-</v>
      </c>
      <c r="EA6" s="35" t="str">
        <f t="shared" si="13"/>
        <v>-</v>
      </c>
      <c r="EB6" s="35" t="str">
        <f t="shared" si="13"/>
        <v>-</v>
      </c>
      <c r="EC6" s="35">
        <f t="shared" si="13"/>
        <v>6.4</v>
      </c>
      <c r="ED6" s="34" t="str">
        <f>IF(ED7="","",IF(ED7="-","【-】","【"&amp;SUBSTITUTE(TEXT(ED7,"#,##0.00"),"-","△")&amp;"】"))</f>
        <v>【5.64】</v>
      </c>
      <c r="EE6" s="35" t="str">
        <f>IF(EE7="",NA(),EE7)</f>
        <v>-</v>
      </c>
      <c r="EF6" s="35" t="str">
        <f t="shared" ref="EF6:EN6" si="14">IF(EF7="",NA(),EF7)</f>
        <v>-</v>
      </c>
      <c r="EG6" s="35" t="str">
        <f t="shared" si="14"/>
        <v>-</v>
      </c>
      <c r="EH6" s="35" t="str">
        <f t="shared" si="14"/>
        <v>-</v>
      </c>
      <c r="EI6" s="35">
        <f t="shared" si="14"/>
        <v>0.38</v>
      </c>
      <c r="EJ6" s="35" t="str">
        <f t="shared" si="14"/>
        <v>-</v>
      </c>
      <c r="EK6" s="35" t="str">
        <f t="shared" si="14"/>
        <v>-</v>
      </c>
      <c r="EL6" s="35" t="str">
        <f t="shared" si="14"/>
        <v>-</v>
      </c>
      <c r="EM6" s="35" t="str">
        <f t="shared" si="14"/>
        <v>-</v>
      </c>
      <c r="EN6" s="35">
        <f t="shared" si="14"/>
        <v>0.16</v>
      </c>
      <c r="EO6" s="34" t="str">
        <f>IF(EO7="","",IF(EO7="-","【-】","【"&amp;SUBSTITUTE(TEXT(EO7,"#,##0.00"),"-","△")&amp;"】"))</f>
        <v>【0.23】</v>
      </c>
    </row>
    <row r="7" spans="1:148" s="36" customFormat="1" x14ac:dyDescent="0.15">
      <c r="A7" s="28"/>
      <c r="B7" s="37">
        <v>2018</v>
      </c>
      <c r="C7" s="37">
        <v>122041</v>
      </c>
      <c r="D7" s="37">
        <v>46</v>
      </c>
      <c r="E7" s="37">
        <v>17</v>
      </c>
      <c r="F7" s="37">
        <v>1</v>
      </c>
      <c r="G7" s="37">
        <v>0</v>
      </c>
      <c r="H7" s="37" t="s">
        <v>95</v>
      </c>
      <c r="I7" s="37" t="s">
        <v>96</v>
      </c>
      <c r="J7" s="37" t="s">
        <v>97</v>
      </c>
      <c r="K7" s="37" t="s">
        <v>98</v>
      </c>
      <c r="L7" s="37" t="s">
        <v>99</v>
      </c>
      <c r="M7" s="37" t="s">
        <v>100</v>
      </c>
      <c r="N7" s="38" t="s">
        <v>101</v>
      </c>
      <c r="O7" s="38">
        <v>52.33</v>
      </c>
      <c r="P7" s="38">
        <v>87.3</v>
      </c>
      <c r="Q7" s="38">
        <v>79.33</v>
      </c>
      <c r="R7" s="38">
        <v>1938</v>
      </c>
      <c r="S7" s="38">
        <v>639598</v>
      </c>
      <c r="T7" s="38">
        <v>85.62</v>
      </c>
      <c r="U7" s="38">
        <v>7470.19</v>
      </c>
      <c r="V7" s="38">
        <v>558710</v>
      </c>
      <c r="W7" s="38">
        <v>47.28</v>
      </c>
      <c r="X7" s="38">
        <v>11817.05</v>
      </c>
      <c r="Y7" s="38" t="s">
        <v>101</v>
      </c>
      <c r="Z7" s="38" t="s">
        <v>101</v>
      </c>
      <c r="AA7" s="38" t="s">
        <v>101</v>
      </c>
      <c r="AB7" s="38" t="s">
        <v>101</v>
      </c>
      <c r="AC7" s="38">
        <v>100.52</v>
      </c>
      <c r="AD7" s="38" t="s">
        <v>101</v>
      </c>
      <c r="AE7" s="38" t="s">
        <v>101</v>
      </c>
      <c r="AF7" s="38" t="s">
        <v>101</v>
      </c>
      <c r="AG7" s="38" t="s">
        <v>101</v>
      </c>
      <c r="AH7" s="38">
        <v>108.87</v>
      </c>
      <c r="AI7" s="38">
        <v>108.69</v>
      </c>
      <c r="AJ7" s="38" t="s">
        <v>101</v>
      </c>
      <c r="AK7" s="38" t="s">
        <v>101</v>
      </c>
      <c r="AL7" s="38" t="s">
        <v>101</v>
      </c>
      <c r="AM7" s="38" t="s">
        <v>101</v>
      </c>
      <c r="AN7" s="38">
        <v>0</v>
      </c>
      <c r="AO7" s="38" t="s">
        <v>101</v>
      </c>
      <c r="AP7" s="38" t="s">
        <v>101</v>
      </c>
      <c r="AQ7" s="38" t="s">
        <v>101</v>
      </c>
      <c r="AR7" s="38" t="s">
        <v>101</v>
      </c>
      <c r="AS7" s="38">
        <v>0.39</v>
      </c>
      <c r="AT7" s="38">
        <v>3.28</v>
      </c>
      <c r="AU7" s="38" t="s">
        <v>101</v>
      </c>
      <c r="AV7" s="38" t="s">
        <v>101</v>
      </c>
      <c r="AW7" s="38" t="s">
        <v>101</v>
      </c>
      <c r="AX7" s="38" t="s">
        <v>101</v>
      </c>
      <c r="AY7" s="38">
        <v>42.06</v>
      </c>
      <c r="AZ7" s="38" t="s">
        <v>101</v>
      </c>
      <c r="BA7" s="38" t="s">
        <v>101</v>
      </c>
      <c r="BB7" s="38" t="s">
        <v>101</v>
      </c>
      <c r="BC7" s="38" t="s">
        <v>101</v>
      </c>
      <c r="BD7" s="38">
        <v>73.55</v>
      </c>
      <c r="BE7" s="38">
        <v>69.489999999999995</v>
      </c>
      <c r="BF7" s="38" t="s">
        <v>101</v>
      </c>
      <c r="BG7" s="38" t="s">
        <v>101</v>
      </c>
      <c r="BH7" s="38" t="s">
        <v>101</v>
      </c>
      <c r="BI7" s="38" t="s">
        <v>101</v>
      </c>
      <c r="BJ7" s="38">
        <v>798.65</v>
      </c>
      <c r="BK7" s="38" t="s">
        <v>101</v>
      </c>
      <c r="BL7" s="38" t="s">
        <v>101</v>
      </c>
      <c r="BM7" s="38" t="s">
        <v>101</v>
      </c>
      <c r="BN7" s="38" t="s">
        <v>101</v>
      </c>
      <c r="BO7" s="38">
        <v>514.27</v>
      </c>
      <c r="BP7" s="38">
        <v>682.78</v>
      </c>
      <c r="BQ7" s="38" t="s">
        <v>101</v>
      </c>
      <c r="BR7" s="38" t="s">
        <v>101</v>
      </c>
      <c r="BS7" s="38" t="s">
        <v>101</v>
      </c>
      <c r="BT7" s="38" t="s">
        <v>101</v>
      </c>
      <c r="BU7" s="38">
        <v>73.52</v>
      </c>
      <c r="BV7" s="38" t="s">
        <v>101</v>
      </c>
      <c r="BW7" s="38" t="s">
        <v>101</v>
      </c>
      <c r="BX7" s="38" t="s">
        <v>101</v>
      </c>
      <c r="BY7" s="38" t="s">
        <v>101</v>
      </c>
      <c r="BZ7" s="38">
        <v>100.34</v>
      </c>
      <c r="CA7" s="38">
        <v>100.91</v>
      </c>
      <c r="CB7" s="38" t="s">
        <v>101</v>
      </c>
      <c r="CC7" s="38" t="s">
        <v>101</v>
      </c>
      <c r="CD7" s="38" t="s">
        <v>101</v>
      </c>
      <c r="CE7" s="38" t="s">
        <v>101</v>
      </c>
      <c r="CF7" s="38">
        <v>183.46</v>
      </c>
      <c r="CG7" s="38" t="s">
        <v>101</v>
      </c>
      <c r="CH7" s="38" t="s">
        <v>101</v>
      </c>
      <c r="CI7" s="38" t="s">
        <v>101</v>
      </c>
      <c r="CJ7" s="38" t="s">
        <v>101</v>
      </c>
      <c r="CK7" s="38">
        <v>113.49</v>
      </c>
      <c r="CL7" s="38">
        <v>136.86000000000001</v>
      </c>
      <c r="CM7" s="38" t="s">
        <v>101</v>
      </c>
      <c r="CN7" s="38" t="s">
        <v>101</v>
      </c>
      <c r="CO7" s="38" t="s">
        <v>101</v>
      </c>
      <c r="CP7" s="38" t="s">
        <v>101</v>
      </c>
      <c r="CQ7" s="38">
        <v>89.29</v>
      </c>
      <c r="CR7" s="38" t="s">
        <v>101</v>
      </c>
      <c r="CS7" s="38" t="s">
        <v>101</v>
      </c>
      <c r="CT7" s="38" t="s">
        <v>101</v>
      </c>
      <c r="CU7" s="38" t="s">
        <v>101</v>
      </c>
      <c r="CV7" s="38">
        <v>62.96</v>
      </c>
      <c r="CW7" s="38">
        <v>58.98</v>
      </c>
      <c r="CX7" s="38" t="s">
        <v>101</v>
      </c>
      <c r="CY7" s="38" t="s">
        <v>101</v>
      </c>
      <c r="CZ7" s="38" t="s">
        <v>101</v>
      </c>
      <c r="DA7" s="38" t="s">
        <v>101</v>
      </c>
      <c r="DB7" s="38">
        <v>82.47</v>
      </c>
      <c r="DC7" s="38" t="s">
        <v>101</v>
      </c>
      <c r="DD7" s="38" t="s">
        <v>101</v>
      </c>
      <c r="DE7" s="38" t="s">
        <v>101</v>
      </c>
      <c r="DF7" s="38" t="s">
        <v>101</v>
      </c>
      <c r="DG7" s="38">
        <v>96.96</v>
      </c>
      <c r="DH7" s="38">
        <v>95.2</v>
      </c>
      <c r="DI7" s="38" t="s">
        <v>101</v>
      </c>
      <c r="DJ7" s="38" t="s">
        <v>101</v>
      </c>
      <c r="DK7" s="38" t="s">
        <v>101</v>
      </c>
      <c r="DL7" s="38" t="s">
        <v>101</v>
      </c>
      <c r="DM7" s="38">
        <v>3.43</v>
      </c>
      <c r="DN7" s="38" t="s">
        <v>101</v>
      </c>
      <c r="DO7" s="38" t="s">
        <v>101</v>
      </c>
      <c r="DP7" s="38" t="s">
        <v>101</v>
      </c>
      <c r="DQ7" s="38" t="s">
        <v>101</v>
      </c>
      <c r="DR7" s="38">
        <v>25.13</v>
      </c>
      <c r="DS7" s="38">
        <v>38.6</v>
      </c>
      <c r="DT7" s="38" t="s">
        <v>101</v>
      </c>
      <c r="DU7" s="38" t="s">
        <v>101</v>
      </c>
      <c r="DV7" s="38" t="s">
        <v>101</v>
      </c>
      <c r="DW7" s="38" t="s">
        <v>101</v>
      </c>
      <c r="DX7" s="38">
        <v>4.7</v>
      </c>
      <c r="DY7" s="38" t="s">
        <v>101</v>
      </c>
      <c r="DZ7" s="38" t="s">
        <v>101</v>
      </c>
      <c r="EA7" s="38" t="s">
        <v>101</v>
      </c>
      <c r="EB7" s="38" t="s">
        <v>101</v>
      </c>
      <c r="EC7" s="38">
        <v>6.4</v>
      </c>
      <c r="ED7" s="38">
        <v>5.64</v>
      </c>
      <c r="EE7" s="38" t="s">
        <v>101</v>
      </c>
      <c r="EF7" s="38" t="s">
        <v>101</v>
      </c>
      <c r="EG7" s="38" t="s">
        <v>101</v>
      </c>
      <c r="EH7" s="38" t="s">
        <v>101</v>
      </c>
      <c r="EI7" s="38">
        <v>0.38</v>
      </c>
      <c r="EJ7" s="38" t="s">
        <v>101</v>
      </c>
      <c r="EK7" s="38" t="s">
        <v>101</v>
      </c>
      <c r="EL7" s="38" t="s">
        <v>101</v>
      </c>
      <c r="EM7" s="38" t="s">
        <v>101</v>
      </c>
      <c r="EN7" s="38">
        <v>0.16</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dcterms:created xsi:type="dcterms:W3CDTF">2019-12-05T04:43:24Z</dcterms:created>
  <dcterms:modified xsi:type="dcterms:W3CDTF">2020-02-18T07:20:27Z</dcterms:modified>
  <cp:category/>
</cp:coreProperties>
</file>