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6 経営比較分析表\20200109_１月の定例照会\03団体⇒県\140駐車場\"/>
    </mc:Choice>
  </mc:AlternateContent>
  <workbookProtection workbookAlgorithmName="SHA-512" workbookHashValue="ZNtq3da/6QjQcQZTTq3EhrKfQ6OGAXhEzD2dAUmcQoeWSlZR14jbvDo994Kp34HxeWjFoGgd/8iotngkVtiaCA==" workbookSaltValue="CkfKFSp/TNJR94t/t2xZtA==" workbookSpinCount="100000" lockStructure="1"/>
  <bookViews>
    <workbookView xWindow="93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CS30" i="4"/>
  <c r="IT76" i="4"/>
  <c r="CS51" i="4"/>
  <c r="HJ30" i="4"/>
  <c r="BZ76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30" i="4"/>
  <c r="KO30" i="4"/>
  <c r="AV76" i="4"/>
  <c r="KO51" i="4"/>
  <c r="LE76" i="4"/>
  <c r="FX51" i="4"/>
  <c r="HP76" i="4"/>
  <c r="BG51" i="4"/>
  <c r="FX30" i="4"/>
  <c r="HA76" i="4"/>
  <c r="AN51" i="4"/>
  <c r="FE30" i="4"/>
  <c r="JV51" i="4"/>
  <c r="FE51" i="4"/>
  <c r="JV30" i="4"/>
  <c r="AN30" i="4"/>
  <c r="AG76" i="4"/>
  <c r="KP76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<sst xmlns="http://schemas.openxmlformats.org/spreadsheetml/2006/main" count="278" uniqueCount="143">
  <si>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</si>
  <si>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</si>
  <si>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</si>
  <si>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</si>
  <si>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</si>
  <si>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</si>
  <si>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</si>
  <si>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</si>
  <si>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</si>
  <si>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</si>
  <si>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</si>
  <si>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</si>
  <si>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</si>
  <si>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</si>
  <si>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</si>
  <si>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</si>
  <si>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</si>
  <si>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</si>
  <si>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</si>
  <si>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</si>
  <si>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</si>
  <si>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</si>
  <si>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</si>
  <si>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</si>
  <si>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</si>
  <si>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</si>
  <si>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</si>
  <si>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</si>
  <si>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</si>
  <si>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</si>
  <si>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</si>
  <si>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</si>
  <si>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</si>
  <si>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</si>
  <si>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</si>
  <si>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</si>
  <si>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</si>
  <si>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</si>
  <si>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</si>
  <si>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</si>
  <si>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</si>
  <si>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</si>
  <si>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</si>
  <si>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</si>
  <si>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</si>
  <si>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</si>
  <si>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</si>
  <si>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</si>
  <si>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</si>
  <si>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</si>
  <si>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</si>
  <si>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</si>
  <si>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</si>
  <si>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</si>
  <si>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</si>
  <si>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</si>
  <si>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</si>
  <si>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</si>
  <si>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</si>
  <si>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</si>
  <si>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</si>
  <si>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</si>
  <si>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</si>
  <si>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</si>
  <si>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</si>
  <si>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</si>
  <si>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</si>
  <si>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</si>
  <si>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</si>
  <si>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</si>
  <si>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</si>
  <si>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</si>
  <si>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</si>
  <si>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</si>
  <si>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</si>
  <si>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</si>
  <si>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</si>
  <si>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</si>
  <si>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</si>
  <si>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</si>
  <si>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</si>
  <si>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</si>
  <si>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</si>
  <si>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</si>
  <si>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</si>
  <si>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</si>
  <si>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</si>
  <si>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</si>
  <si>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</si>
  <si>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</si>
  <si>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</si>
  <si>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</si>
  <si>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</si>
  <si>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</si>
  <si>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</si>
  <si>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</si>
  <si>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</si>
  <si>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</si>
  <si>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</si>
  <si>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</si>
  <si>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</si>
  <si>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</si>
  <si>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</si>
  <si>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</si>
  <si>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</si>
  <si>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</si>
  <si>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</si>
  <si>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</si>
  <si>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</si>
  <si>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</si>
  <si>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</si>
  <si>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</si>
  <si>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</si>
  <si>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</si>
  <si>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</si>
  <si>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</si>
  <si>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</si>
  <si>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</si>
  <si>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</si>
  <si>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</si>
  <si>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</si>
  <si>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千葉県　船橋市</t>
  </si>
  <si>
    <t>船橋駅南口地下駐車場</t>
  </si>
  <si>
    <t>法非適用</t>
  </si>
  <si>
    <t>駐車場整備事業</t>
  </si>
  <si>
    <t>-</t>
  </si>
  <si>
    <t>Ａ２Ｂ１</t>
  </si>
  <si>
    <t>非設置</t>
  </si>
  <si>
    <t>該当数値なし</t>
  </si>
  <si>
    <t>届出駐車場</t>
  </si>
  <si>
    <t>地下式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</si>
  <si>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</si>
  <si>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</si>
  <si>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</si>
  <si>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</si>
  <si>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</si>
  <si>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</si>
  <si>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</si>
  <si>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</si>
  <si>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収益的収支比率は100％を超えており、料金収入によって総費用を賄えている。
　売上高GOP比率は類似施設平均値を超え、高い収益性を有している。
　EBITDAも増加傾向にあることから収益性が上昇しており、独立採算性の高い運営を堅持している。</t>
    <phoneticPr fontId="5"/>
  </si>
  <si>
    <t>　建物設備は法定耐用年数（５０年）を超過しているが、平成１５年に改修を行っており、平成２７年に実施した建物躯体の点検でも大きな問題は生じていない。
　今後も定期的に施設や設備を点検し、施設を健全な状態に保つために必要な修繕を行う。</t>
    <rPh sb="1" eb="3">
      <t>タテモノ</t>
    </rPh>
    <rPh sb="3" eb="5">
      <t>セツビ</t>
    </rPh>
    <rPh sb="6" eb="8">
      <t>ホウテイ</t>
    </rPh>
    <rPh sb="8" eb="10">
      <t>タイヨウ</t>
    </rPh>
    <rPh sb="10" eb="12">
      <t>ネンスウ</t>
    </rPh>
    <rPh sb="15" eb="16">
      <t>ネン</t>
    </rPh>
    <rPh sb="18" eb="20">
      <t>チョウカ</t>
    </rPh>
    <rPh sb="26" eb="28">
      <t>ヘイセイ</t>
    </rPh>
    <rPh sb="30" eb="31">
      <t>ネン</t>
    </rPh>
    <rPh sb="32" eb="34">
      <t>カイシュウ</t>
    </rPh>
    <rPh sb="35" eb="36">
      <t>オコナ</t>
    </rPh>
    <rPh sb="41" eb="43">
      <t>ヘイセイ</t>
    </rPh>
    <rPh sb="45" eb="46">
      <t>ネン</t>
    </rPh>
    <rPh sb="47" eb="49">
      <t>ジッシ</t>
    </rPh>
    <rPh sb="51" eb="53">
      <t>タテモノ</t>
    </rPh>
    <rPh sb="53" eb="55">
      <t>クタイ</t>
    </rPh>
    <rPh sb="56" eb="58">
      <t>テンケン</t>
    </rPh>
    <rPh sb="60" eb="61">
      <t>オオ</t>
    </rPh>
    <rPh sb="63" eb="65">
      <t>モンダイ</t>
    </rPh>
    <rPh sb="66" eb="67">
      <t>ショウ</t>
    </rPh>
    <rPh sb="92" eb="94">
      <t>シセツ</t>
    </rPh>
    <rPh sb="95" eb="97">
      <t>ケンゼン</t>
    </rPh>
    <rPh sb="98" eb="100">
      <t>ジョウタイ</t>
    </rPh>
    <rPh sb="101" eb="102">
      <t>タモ</t>
    </rPh>
    <rPh sb="106" eb="108">
      <t>ヒツヨウ</t>
    </rPh>
    <rPh sb="109" eb="111">
      <t>シュウゼン</t>
    </rPh>
    <rPh sb="112" eb="113">
      <t>オコナ</t>
    </rPh>
    <phoneticPr fontId="5"/>
  </si>
  <si>
    <t>　駅前という好立地であり、ハイルーフ車にも対応していることから、稼働率は類似施設と比べ、高い水準を維持している。</t>
    <rPh sb="1" eb="3">
      <t>エキマエ</t>
    </rPh>
    <rPh sb="6" eb="9">
      <t>コウリッチ</t>
    </rPh>
    <rPh sb="18" eb="19">
      <t>シャ</t>
    </rPh>
    <rPh sb="21" eb="23">
      <t>タイオウ</t>
    </rPh>
    <rPh sb="32" eb="34">
      <t>カドウ</t>
    </rPh>
    <rPh sb="34" eb="35">
      <t>リツ</t>
    </rPh>
    <rPh sb="36" eb="38">
      <t>ルイジ</t>
    </rPh>
    <rPh sb="38" eb="40">
      <t>シセツ</t>
    </rPh>
    <rPh sb="41" eb="42">
      <t>クラ</t>
    </rPh>
    <rPh sb="44" eb="45">
      <t>タカ</t>
    </rPh>
    <rPh sb="46" eb="48">
      <t>スイジュン</t>
    </rPh>
    <rPh sb="49" eb="51">
      <t>イジ</t>
    </rPh>
    <phoneticPr fontId="5"/>
  </si>
  <si>
    <t>　類似施設と比較して高い稼働率を維持しており、債務や他会計からの補助もないことから安定した収支状況にある。
　今後も、周辺の環境が大きく変化しない限り、現状のまま推移すると考えられる。
　なお、今後は施設の老朽化が進むことから、定期的に施設や設備を点検し、施設を健全な状態に保つために必要な修繕を行う。</t>
    <rPh sb="1" eb="3">
      <t>ルイジ</t>
    </rPh>
    <rPh sb="3" eb="5">
      <t>シセツ</t>
    </rPh>
    <rPh sb="6" eb="8">
      <t>ヒカク</t>
    </rPh>
    <rPh sb="10" eb="11">
      <t>タカ</t>
    </rPh>
    <rPh sb="12" eb="14">
      <t>カドウ</t>
    </rPh>
    <rPh sb="14" eb="15">
      <t>リツ</t>
    </rPh>
    <rPh sb="16" eb="18">
      <t>イジ</t>
    </rPh>
    <rPh sb="23" eb="25">
      <t>サイム</t>
    </rPh>
    <rPh sb="26" eb="27">
      <t>ホカ</t>
    </rPh>
    <rPh sb="27" eb="29">
      <t>カイケイ</t>
    </rPh>
    <rPh sb="32" eb="34">
      <t>ホジョ</t>
    </rPh>
    <rPh sb="41" eb="43">
      <t>アンテイ</t>
    </rPh>
    <rPh sb="45" eb="47">
      <t>シュウシ</t>
    </rPh>
    <rPh sb="47" eb="49">
      <t>ジョウキョウ</t>
    </rPh>
    <rPh sb="62" eb="64">
      <t>カンキョウ</t>
    </rPh>
    <rPh sb="73" eb="74">
      <t>カギ</t>
    </rPh>
    <rPh sb="76" eb="78">
      <t>ゲンジョウ</t>
    </rPh>
    <rPh sb="81" eb="83">
      <t>スイイ</t>
    </rPh>
    <rPh sb="86" eb="87">
      <t>カンガ</t>
    </rPh>
    <rPh sb="100" eb="102">
      <t>シセツ</t>
    </rPh>
    <rPh sb="103" eb="106">
      <t>ロウキュウカ</t>
    </rPh>
    <rPh sb="107" eb="108">
      <t>スス</t>
    </rPh>
    <rPh sb="128" eb="130">
      <t>シセツ</t>
    </rPh>
    <rPh sb="131" eb="133">
      <t>ケンゼン</t>
    </rPh>
    <rPh sb="134" eb="136">
      <t>ジョウタイ</t>
    </rPh>
    <rPh sb="137" eb="138">
      <t>タモ</t>
    </rPh>
    <rPh sb="142" eb="144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</si>
</sst>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101.8</c:v>
                </c:pt>
                <c:pt idx="3">
                  <c:v>131.9</c:v>
                </c:pt>
                <c:pt idx="4">
                  <c:v>162.1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8-4A2A-8D1D-F2183DDA3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110.9</c:v>
                </c:pt>
                <c:pt idx="1">
                  <c:v>113.4</c:v>
                </c:pt>
                <c:pt idx="2">
                  <c:v>191.4</c:v>
                </c:pt>
                <c:pt idx="3">
                  <c:v>141.30000000000001</c:v>
                </c:pt>
                <c:pt idx="4">
                  <c:v>128.30000000000001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8-4A2A-8D1D-F2183DDA3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F-46A5-A9BB-814AF7848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351.1</c:v>
                </c:pt>
                <c:pt idx="1">
                  <c:v>278.89999999999998</c:v>
                </c:pt>
                <c:pt idx="2">
                  <c:v>205.5</c:v>
                </c:pt>
                <c:pt idx="3">
                  <c:v>187.9</c:v>
                </c:pt>
                <c:pt idx="4">
                  <c:v>139.69999999999999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2F-46A5-A9BB-814AF7848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447-411A-A8D6-6247A33D3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47-411A-A8D6-6247A33D3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F4A-4F78-80AB-95E5EF856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4A-4F78-80AB-95E5EF856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E-4744-BA67-FD3E2261F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10</c:v>
                </c:pt>
                <c:pt idx="1">
                  <c:v>9.5</c:v>
                </c:pt>
                <c:pt idx="2">
                  <c:v>15.1</c:v>
                </c:pt>
                <c:pt idx="3">
                  <c:v>15</c:v>
                </c:pt>
                <c:pt idx="4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E-4744-BA67-FD3E2261F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8-4566-9627-81F8DD7AF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202</c:v>
                </c:pt>
                <c:pt idx="1">
                  <c:v>177</c:v>
                </c:pt>
                <c:pt idx="2">
                  <c:v>145</c:v>
                </c:pt>
                <c:pt idx="3">
                  <c:v>108</c:v>
                </c:pt>
                <c:pt idx="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F8-4566-9627-81F8DD7AF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598.20000000000005</c:v>
                </c:pt>
                <c:pt idx="1">
                  <c:v>601.79999999999995</c:v>
                </c:pt>
                <c:pt idx="2">
                  <c:v>594.5</c:v>
                </c:pt>
                <c:pt idx="3">
                  <c:v>590.9</c:v>
                </c:pt>
                <c:pt idx="4">
                  <c:v>652.70000000000005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D-4E5C-B0AB-CBBF01DD8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185.2</c:v>
                </c:pt>
                <c:pt idx="2">
                  <c:v>184.1</c:v>
                </c:pt>
                <c:pt idx="3">
                  <c:v>186.8</c:v>
                </c:pt>
                <c:pt idx="4">
                  <c:v>181.6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7D-4E5C-B0AB-CBBF01DD8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1.7</c:v>
                </c:pt>
                <c:pt idx="3">
                  <c:v>24.2</c:v>
                </c:pt>
                <c:pt idx="4">
                  <c:v>38.299999999999997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C-47B8-80B6-91309C2C6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18.2</c:v>
                </c:pt>
                <c:pt idx="1">
                  <c:v>17.5</c:v>
                </c:pt>
                <c:pt idx="2">
                  <c:v>14.3</c:v>
                </c:pt>
                <c:pt idx="3">
                  <c:v>11.8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8C-47B8-80B6-91309C2C6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640</c:v>
                </c:pt>
                <c:pt idx="3">
                  <c:v>8470</c:v>
                </c:pt>
                <c:pt idx="4">
                  <c:v>15476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3-46D9-96C2-94C8E78A5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37843</c:v>
                </c:pt>
                <c:pt idx="1">
                  <c:v>36318</c:v>
                </c:pt>
                <c:pt idx="2">
                  <c:v>37745</c:v>
                </c:pt>
                <c:pt idx="3">
                  <c:v>35151</c:v>
                </c:pt>
                <c:pt idx="4">
                  <c:v>29367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33-46D9-96C2-94C8E78A5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千葉県船橋市　船橋駅南口地下駐車場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2710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129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15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55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320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100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100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101.8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131.9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162.1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598.20000000000005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601.79999999999995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594.5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590.9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652.70000000000005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110.9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113.4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191.4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141.30000000000001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128.30000000000001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10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9.5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15.1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15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10.5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182.5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185.2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184.1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186.8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181.6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140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141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0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0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1.7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24.2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38.299999999999997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0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0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640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8470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15476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202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177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145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108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90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18.2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17.5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14.3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11.8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8.6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37843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36318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37745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35151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29367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142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1791160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36952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351.1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278.89999999999998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205.5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187.9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139.69999999999999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Krcm/CQ4C/zlX2ihmjNjiK8brFoZOeneGBr4VwONclP+gOKDb1NI2WQ/gEPqgpwma0Quotd/uREWdAyBhgzcKg==" saltValue="5fib5V7l88QNQ/XxCQOZr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102</v>
      </c>
      <c r="AM5" s="59" t="s">
        <v>103</v>
      </c>
      <c r="AN5" s="59" t="s">
        <v>104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105</v>
      </c>
      <c r="AV5" s="59" t="s">
        <v>90</v>
      </c>
      <c r="AW5" s="59" t="s">
        <v>106</v>
      </c>
      <c r="AX5" s="59" t="s">
        <v>92</v>
      </c>
      <c r="AY5" s="59" t="s">
        <v>104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105</v>
      </c>
      <c r="BG5" s="59" t="s">
        <v>107</v>
      </c>
      <c r="BH5" s="59" t="s">
        <v>91</v>
      </c>
      <c r="BI5" s="59" t="s">
        <v>108</v>
      </c>
      <c r="BJ5" s="59" t="s">
        <v>109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110</v>
      </c>
      <c r="BR5" s="59" t="s">
        <v>107</v>
      </c>
      <c r="BS5" s="59" t="s">
        <v>91</v>
      </c>
      <c r="BT5" s="59" t="s">
        <v>111</v>
      </c>
      <c r="BU5" s="59" t="s">
        <v>104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105</v>
      </c>
      <c r="CC5" s="59" t="s">
        <v>107</v>
      </c>
      <c r="CD5" s="59" t="s">
        <v>106</v>
      </c>
      <c r="CE5" s="59" t="s">
        <v>92</v>
      </c>
      <c r="CF5" s="59" t="s">
        <v>104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105</v>
      </c>
      <c r="CP5" s="59" t="s">
        <v>112</v>
      </c>
      <c r="CQ5" s="59" t="s">
        <v>113</v>
      </c>
      <c r="CR5" s="59" t="s">
        <v>92</v>
      </c>
      <c r="CS5" s="59" t="s">
        <v>114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105</v>
      </c>
      <c r="DA5" s="59" t="s">
        <v>115</v>
      </c>
      <c r="DB5" s="59" t="s">
        <v>91</v>
      </c>
      <c r="DC5" s="59" t="s">
        <v>116</v>
      </c>
      <c r="DD5" s="59" t="s">
        <v>104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110</v>
      </c>
      <c r="DL5" s="59" t="s">
        <v>112</v>
      </c>
      <c r="DM5" s="59" t="s">
        <v>91</v>
      </c>
      <c r="DN5" s="59" t="s">
        <v>103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117</v>
      </c>
      <c r="B6" s="60">
        <f>B8</f>
        <v>2018</v>
      </c>
      <c r="C6" s="60">
        <f t="shared" ref="C6:X6" si="1">C8</f>
        <v>122041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千葉県船橋市</v>
      </c>
      <c r="I6" s="60" t="str">
        <f t="shared" si="1"/>
        <v>船橋駅南口地下駐車場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地下式</v>
      </c>
      <c r="R6" s="63">
        <f t="shared" si="1"/>
        <v>15</v>
      </c>
      <c r="S6" s="62" t="str">
        <f t="shared" si="1"/>
        <v>駅</v>
      </c>
      <c r="T6" s="62" t="str">
        <f t="shared" si="1"/>
        <v>無</v>
      </c>
      <c r="U6" s="63">
        <f t="shared" si="1"/>
        <v>2710</v>
      </c>
      <c r="V6" s="63">
        <f t="shared" si="1"/>
        <v>55</v>
      </c>
      <c r="W6" s="63">
        <f t="shared" si="1"/>
        <v>320</v>
      </c>
      <c r="X6" s="62" t="str">
        <f t="shared" si="1"/>
        <v>導入なし</v>
      </c>
      <c r="Y6" s="64">
        <f>IF(Y8="-",NA(),Y8)</f>
        <v>100</v>
      </c>
      <c r="Z6" s="64">
        <f t="shared" ref="Z6:AH6" si="2">IF(Z8="-",NA(),Z8)</f>
        <v>100</v>
      </c>
      <c r="AA6" s="64">
        <f t="shared" si="2"/>
        <v>101.8</v>
      </c>
      <c r="AB6" s="64">
        <f t="shared" si="2"/>
        <v>131.9</v>
      </c>
      <c r="AC6" s="64">
        <f t="shared" si="2"/>
        <v>162.1</v>
      </c>
      <c r="AD6" s="64">
        <f t="shared" si="2"/>
        <v>110.9</v>
      </c>
      <c r="AE6" s="64">
        <f t="shared" si="2"/>
        <v>113.4</v>
      </c>
      <c r="AF6" s="64">
        <f t="shared" si="2"/>
        <v>191.4</v>
      </c>
      <c r="AG6" s="64">
        <f t="shared" si="2"/>
        <v>141.30000000000001</v>
      </c>
      <c r="AH6" s="64">
        <f t="shared" si="2"/>
        <v>128.30000000000001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10</v>
      </c>
      <c r="AP6" s="64">
        <f t="shared" si="3"/>
        <v>9.5</v>
      </c>
      <c r="AQ6" s="64">
        <f t="shared" si="3"/>
        <v>15.1</v>
      </c>
      <c r="AR6" s="64">
        <f t="shared" si="3"/>
        <v>15</v>
      </c>
      <c r="AS6" s="64">
        <f t="shared" si="3"/>
        <v>10.5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202</v>
      </c>
      <c r="BA6" s="65">
        <f t="shared" si="4"/>
        <v>177</v>
      </c>
      <c r="BB6" s="65">
        <f t="shared" si="4"/>
        <v>145</v>
      </c>
      <c r="BC6" s="65">
        <f t="shared" si="4"/>
        <v>108</v>
      </c>
      <c r="BD6" s="65">
        <f t="shared" si="4"/>
        <v>90</v>
      </c>
      <c r="BE6" s="63" t="str">
        <f>IF(BE8="-","",IF(BE8="-","【-】","【"&amp;SUBSTITUTE(TEXT(BE8,"#,##0"),"-","△")&amp;"】"))</f>
        <v>【30】</v>
      </c>
      <c r="BF6" s="64">
        <f>IF(BF8="-",NA(),BF8)</f>
        <v>0</v>
      </c>
      <c r="BG6" s="64">
        <f t="shared" ref="BG6:BO6" si="5">IF(BG8="-",NA(),BG8)</f>
        <v>0</v>
      </c>
      <c r="BH6" s="64">
        <f t="shared" si="5"/>
        <v>1.7</v>
      </c>
      <c r="BI6" s="64">
        <f t="shared" si="5"/>
        <v>24.2</v>
      </c>
      <c r="BJ6" s="64">
        <f t="shared" si="5"/>
        <v>38.299999999999997</v>
      </c>
      <c r="BK6" s="64">
        <f t="shared" si="5"/>
        <v>18.2</v>
      </c>
      <c r="BL6" s="64">
        <f t="shared" si="5"/>
        <v>17.5</v>
      </c>
      <c r="BM6" s="64">
        <f t="shared" si="5"/>
        <v>14.3</v>
      </c>
      <c r="BN6" s="64">
        <f t="shared" si="5"/>
        <v>11.8</v>
      </c>
      <c r="BO6" s="64">
        <f t="shared" si="5"/>
        <v>8.6</v>
      </c>
      <c r="BP6" s="61" t="str">
        <f>IF(BP8="-","",IF(BP8="-","【-】","【"&amp;SUBSTITUTE(TEXT(BP8,"#,##0.0"),"-","△")&amp;"】"))</f>
        <v>【26.3】</v>
      </c>
      <c r="BQ6" s="65">
        <f>IF(BQ8="-",NA(),BQ8)</f>
        <v>0</v>
      </c>
      <c r="BR6" s="65">
        <f t="shared" ref="BR6:BZ6" si="6">IF(BR8="-",NA(),BR8)</f>
        <v>0</v>
      </c>
      <c r="BS6" s="65">
        <f t="shared" si="6"/>
        <v>640</v>
      </c>
      <c r="BT6" s="65">
        <f t="shared" si="6"/>
        <v>8470</v>
      </c>
      <c r="BU6" s="65">
        <f t="shared" si="6"/>
        <v>15476</v>
      </c>
      <c r="BV6" s="65">
        <f t="shared" si="6"/>
        <v>37843</v>
      </c>
      <c r="BW6" s="65">
        <f t="shared" si="6"/>
        <v>36318</v>
      </c>
      <c r="BX6" s="65">
        <f t="shared" si="6"/>
        <v>37745</v>
      </c>
      <c r="BY6" s="65">
        <f t="shared" si="6"/>
        <v>35151</v>
      </c>
      <c r="BZ6" s="65">
        <f t="shared" si="6"/>
        <v>29367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118</v>
      </c>
      <c r="CM6" s="63">
        <f t="shared" ref="CM6:CN6" si="7">CM8</f>
        <v>1791160</v>
      </c>
      <c r="CN6" s="63">
        <f t="shared" si="7"/>
        <v>36952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118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351.1</v>
      </c>
      <c r="DF6" s="64">
        <f t="shared" si="8"/>
        <v>278.89999999999998</v>
      </c>
      <c r="DG6" s="64">
        <f t="shared" si="8"/>
        <v>205.5</v>
      </c>
      <c r="DH6" s="64">
        <f t="shared" si="8"/>
        <v>187.9</v>
      </c>
      <c r="DI6" s="64">
        <f t="shared" si="8"/>
        <v>139.69999999999999</v>
      </c>
      <c r="DJ6" s="61" t="str">
        <f>IF(DJ8="-","",IF(DJ8="-","【-】","【"&amp;SUBSTITUTE(TEXT(DJ8,"#,##0.0"),"-","△")&amp;"】"))</f>
        <v>【103.6】</v>
      </c>
      <c r="DK6" s="64">
        <f>IF(DK8="-",NA(),DK8)</f>
        <v>598.20000000000005</v>
      </c>
      <c r="DL6" s="64">
        <f t="shared" ref="DL6:DT6" si="9">IF(DL8="-",NA(),DL8)</f>
        <v>601.79999999999995</v>
      </c>
      <c r="DM6" s="64">
        <f t="shared" si="9"/>
        <v>594.5</v>
      </c>
      <c r="DN6" s="64">
        <f t="shared" si="9"/>
        <v>590.9</v>
      </c>
      <c r="DO6" s="64">
        <f t="shared" si="9"/>
        <v>652.70000000000005</v>
      </c>
      <c r="DP6" s="64">
        <f t="shared" si="9"/>
        <v>182.5</v>
      </c>
      <c r="DQ6" s="64">
        <f t="shared" si="9"/>
        <v>185.2</v>
      </c>
      <c r="DR6" s="64">
        <f t="shared" si="9"/>
        <v>184.1</v>
      </c>
      <c r="DS6" s="64">
        <f t="shared" si="9"/>
        <v>186.8</v>
      </c>
      <c r="DT6" s="64">
        <f t="shared" si="9"/>
        <v>181.6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119</v>
      </c>
      <c r="B7" s="60">
        <f t="shared" ref="B7:X7" si="10">B8</f>
        <v>2018</v>
      </c>
      <c r="C7" s="60">
        <f t="shared" si="10"/>
        <v>122041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千葉県　船橋市</v>
      </c>
      <c r="I7" s="60" t="str">
        <f t="shared" si="10"/>
        <v>船橋駅南口地下駐車場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地下式</v>
      </c>
      <c r="R7" s="63">
        <f t="shared" si="10"/>
        <v>15</v>
      </c>
      <c r="S7" s="62" t="str">
        <f t="shared" si="10"/>
        <v>駅</v>
      </c>
      <c r="T7" s="62" t="str">
        <f t="shared" si="10"/>
        <v>無</v>
      </c>
      <c r="U7" s="63">
        <f t="shared" si="10"/>
        <v>2710</v>
      </c>
      <c r="V7" s="63">
        <f t="shared" si="10"/>
        <v>55</v>
      </c>
      <c r="W7" s="63">
        <f t="shared" si="10"/>
        <v>320</v>
      </c>
      <c r="X7" s="62" t="str">
        <f t="shared" si="10"/>
        <v>導入なし</v>
      </c>
      <c r="Y7" s="64">
        <f>Y8</f>
        <v>100</v>
      </c>
      <c r="Z7" s="64">
        <f t="shared" ref="Z7:AH7" si="11">Z8</f>
        <v>100</v>
      </c>
      <c r="AA7" s="64">
        <f t="shared" si="11"/>
        <v>101.8</v>
      </c>
      <c r="AB7" s="64">
        <f t="shared" si="11"/>
        <v>131.9</v>
      </c>
      <c r="AC7" s="64">
        <f t="shared" si="11"/>
        <v>162.1</v>
      </c>
      <c r="AD7" s="64">
        <f t="shared" si="11"/>
        <v>110.9</v>
      </c>
      <c r="AE7" s="64">
        <f t="shared" si="11"/>
        <v>113.4</v>
      </c>
      <c r="AF7" s="64">
        <f t="shared" si="11"/>
        <v>191.4</v>
      </c>
      <c r="AG7" s="64">
        <f t="shared" si="11"/>
        <v>141.30000000000001</v>
      </c>
      <c r="AH7" s="64">
        <f t="shared" si="11"/>
        <v>128.30000000000001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10</v>
      </c>
      <c r="AP7" s="64">
        <f t="shared" si="12"/>
        <v>9.5</v>
      </c>
      <c r="AQ7" s="64">
        <f t="shared" si="12"/>
        <v>15.1</v>
      </c>
      <c r="AR7" s="64">
        <f t="shared" si="12"/>
        <v>15</v>
      </c>
      <c r="AS7" s="64">
        <f t="shared" si="12"/>
        <v>10.5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202</v>
      </c>
      <c r="BA7" s="65">
        <f t="shared" si="13"/>
        <v>177</v>
      </c>
      <c r="BB7" s="65">
        <f t="shared" si="13"/>
        <v>145</v>
      </c>
      <c r="BC7" s="65">
        <f t="shared" si="13"/>
        <v>108</v>
      </c>
      <c r="BD7" s="65">
        <f t="shared" si="13"/>
        <v>90</v>
      </c>
      <c r="BE7" s="63"/>
      <c r="BF7" s="64">
        <f>BF8</f>
        <v>0</v>
      </c>
      <c r="BG7" s="64">
        <f t="shared" ref="BG7:BO7" si="14">BG8</f>
        <v>0</v>
      </c>
      <c r="BH7" s="64">
        <f t="shared" si="14"/>
        <v>1.7</v>
      </c>
      <c r="BI7" s="64">
        <f t="shared" si="14"/>
        <v>24.2</v>
      </c>
      <c r="BJ7" s="64">
        <f t="shared" si="14"/>
        <v>38.299999999999997</v>
      </c>
      <c r="BK7" s="64">
        <f t="shared" si="14"/>
        <v>18.2</v>
      </c>
      <c r="BL7" s="64">
        <f t="shared" si="14"/>
        <v>17.5</v>
      </c>
      <c r="BM7" s="64">
        <f t="shared" si="14"/>
        <v>14.3</v>
      </c>
      <c r="BN7" s="64">
        <f t="shared" si="14"/>
        <v>11.8</v>
      </c>
      <c r="BO7" s="64">
        <f t="shared" si="14"/>
        <v>8.6</v>
      </c>
      <c r="BP7" s="61"/>
      <c r="BQ7" s="65">
        <f>BQ8</f>
        <v>0</v>
      </c>
      <c r="BR7" s="65">
        <f t="shared" ref="BR7:BZ7" si="15">BR8</f>
        <v>0</v>
      </c>
      <c r="BS7" s="65">
        <f t="shared" si="15"/>
        <v>640</v>
      </c>
      <c r="BT7" s="65">
        <f t="shared" si="15"/>
        <v>8470</v>
      </c>
      <c r="BU7" s="65">
        <f t="shared" si="15"/>
        <v>15476</v>
      </c>
      <c r="BV7" s="65">
        <f t="shared" si="15"/>
        <v>37843</v>
      </c>
      <c r="BW7" s="65">
        <f t="shared" si="15"/>
        <v>36318</v>
      </c>
      <c r="BX7" s="65">
        <f t="shared" si="15"/>
        <v>37745</v>
      </c>
      <c r="BY7" s="65">
        <f t="shared" si="15"/>
        <v>35151</v>
      </c>
      <c r="BZ7" s="65">
        <f t="shared" si="15"/>
        <v>29367</v>
      </c>
      <c r="CA7" s="63"/>
      <c r="CB7" s="64" t="s">
        <v>120</v>
      </c>
      <c r="CC7" s="64" t="s">
        <v>120</v>
      </c>
      <c r="CD7" s="64" t="s">
        <v>120</v>
      </c>
      <c r="CE7" s="64" t="s">
        <v>120</v>
      </c>
      <c r="CF7" s="64" t="s">
        <v>120</v>
      </c>
      <c r="CG7" s="64" t="s">
        <v>120</v>
      </c>
      <c r="CH7" s="64" t="s">
        <v>120</v>
      </c>
      <c r="CI7" s="64" t="s">
        <v>120</v>
      </c>
      <c r="CJ7" s="64" t="s">
        <v>120</v>
      </c>
      <c r="CK7" s="64" t="s">
        <v>118</v>
      </c>
      <c r="CL7" s="61"/>
      <c r="CM7" s="63">
        <f>CM8</f>
        <v>1791160</v>
      </c>
      <c r="CN7" s="63">
        <f>CN8</f>
        <v>36952</v>
      </c>
      <c r="CO7" s="64" t="s">
        <v>120</v>
      </c>
      <c r="CP7" s="64" t="s">
        <v>120</v>
      </c>
      <c r="CQ7" s="64" t="s">
        <v>120</v>
      </c>
      <c r="CR7" s="64" t="s">
        <v>120</v>
      </c>
      <c r="CS7" s="64" t="s">
        <v>120</v>
      </c>
      <c r="CT7" s="64" t="s">
        <v>120</v>
      </c>
      <c r="CU7" s="64" t="s">
        <v>120</v>
      </c>
      <c r="CV7" s="64" t="s">
        <v>120</v>
      </c>
      <c r="CW7" s="64" t="s">
        <v>120</v>
      </c>
      <c r="CX7" s="64" t="s">
        <v>118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351.1</v>
      </c>
      <c r="DF7" s="64">
        <f t="shared" si="16"/>
        <v>278.89999999999998</v>
      </c>
      <c r="DG7" s="64">
        <f t="shared" si="16"/>
        <v>205.5</v>
      </c>
      <c r="DH7" s="64">
        <f t="shared" si="16"/>
        <v>187.9</v>
      </c>
      <c r="DI7" s="64">
        <f t="shared" si="16"/>
        <v>139.69999999999999</v>
      </c>
      <c r="DJ7" s="61"/>
      <c r="DK7" s="64">
        <f>DK8</f>
        <v>598.20000000000005</v>
      </c>
      <c r="DL7" s="64">
        <f t="shared" ref="DL7:DT7" si="17">DL8</f>
        <v>601.79999999999995</v>
      </c>
      <c r="DM7" s="64">
        <f t="shared" si="17"/>
        <v>594.5</v>
      </c>
      <c r="DN7" s="64">
        <f t="shared" si="17"/>
        <v>590.9</v>
      </c>
      <c r="DO7" s="64">
        <f t="shared" si="17"/>
        <v>652.70000000000005</v>
      </c>
      <c r="DP7" s="64">
        <f t="shared" si="17"/>
        <v>182.5</v>
      </c>
      <c r="DQ7" s="64">
        <f t="shared" si="17"/>
        <v>185.2</v>
      </c>
      <c r="DR7" s="64">
        <f t="shared" si="17"/>
        <v>184.1</v>
      </c>
      <c r="DS7" s="64">
        <f t="shared" si="17"/>
        <v>186.8</v>
      </c>
      <c r="DT7" s="64">
        <f t="shared" si="17"/>
        <v>181.6</v>
      </c>
      <c r="DU7" s="61"/>
    </row>
    <row r="8" spans="1:125" s="66" customFormat="1" x14ac:dyDescent="0.15">
      <c r="A8" s="49"/>
      <c r="B8" s="67">
        <v>2018</v>
      </c>
      <c r="C8" s="67">
        <v>122041</v>
      </c>
      <c r="D8" s="67">
        <v>47</v>
      </c>
      <c r="E8" s="67">
        <v>14</v>
      </c>
      <c r="F8" s="67">
        <v>0</v>
      </c>
      <c r="G8" s="67">
        <v>1</v>
      </c>
      <c r="H8" s="67" t="s">
        <v>121</v>
      </c>
      <c r="I8" s="67" t="s">
        <v>122</v>
      </c>
      <c r="J8" s="67" t="s">
        <v>123</v>
      </c>
      <c r="K8" s="67" t="s">
        <v>124</v>
      </c>
      <c r="L8" s="67" t="s">
        <v>125</v>
      </c>
      <c r="M8" s="67" t="s">
        <v>126</v>
      </c>
      <c r="N8" s="67" t="s">
        <v>127</v>
      </c>
      <c r="O8" s="68" t="s">
        <v>128</v>
      </c>
      <c r="P8" s="69" t="s">
        <v>129</v>
      </c>
      <c r="Q8" s="69" t="s">
        <v>130</v>
      </c>
      <c r="R8" s="70">
        <v>15</v>
      </c>
      <c r="S8" s="69" t="s">
        <v>131</v>
      </c>
      <c r="T8" s="69" t="s">
        <v>132</v>
      </c>
      <c r="U8" s="70">
        <v>2710</v>
      </c>
      <c r="V8" s="70">
        <v>55</v>
      </c>
      <c r="W8" s="70">
        <v>320</v>
      </c>
      <c r="X8" s="69" t="s">
        <v>133</v>
      </c>
      <c r="Y8" s="71">
        <v>100</v>
      </c>
      <c r="Z8" s="71">
        <v>100</v>
      </c>
      <c r="AA8" s="71">
        <v>101.8</v>
      </c>
      <c r="AB8" s="71">
        <v>131.9</v>
      </c>
      <c r="AC8" s="71">
        <v>162.1</v>
      </c>
      <c r="AD8" s="71">
        <v>110.9</v>
      </c>
      <c r="AE8" s="71">
        <v>113.4</v>
      </c>
      <c r="AF8" s="71">
        <v>191.4</v>
      </c>
      <c r="AG8" s="71">
        <v>141.30000000000001</v>
      </c>
      <c r="AH8" s="71">
        <v>128.30000000000001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10</v>
      </c>
      <c r="AP8" s="71">
        <v>9.5</v>
      </c>
      <c r="AQ8" s="71">
        <v>15.1</v>
      </c>
      <c r="AR8" s="71">
        <v>15</v>
      </c>
      <c r="AS8" s="71">
        <v>10.5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202</v>
      </c>
      <c r="BA8" s="72">
        <v>177</v>
      </c>
      <c r="BB8" s="72">
        <v>145</v>
      </c>
      <c r="BC8" s="72">
        <v>108</v>
      </c>
      <c r="BD8" s="72">
        <v>90</v>
      </c>
      <c r="BE8" s="72">
        <v>30</v>
      </c>
      <c r="BF8" s="71">
        <v>0</v>
      </c>
      <c r="BG8" s="71">
        <v>0</v>
      </c>
      <c r="BH8" s="71">
        <v>1.7</v>
      </c>
      <c r="BI8" s="71">
        <v>24.2</v>
      </c>
      <c r="BJ8" s="71">
        <v>38.299999999999997</v>
      </c>
      <c r="BK8" s="71">
        <v>18.2</v>
      </c>
      <c r="BL8" s="71">
        <v>17.5</v>
      </c>
      <c r="BM8" s="71">
        <v>14.3</v>
      </c>
      <c r="BN8" s="71">
        <v>11.8</v>
      </c>
      <c r="BO8" s="71">
        <v>8.6</v>
      </c>
      <c r="BP8" s="68">
        <v>26.3</v>
      </c>
      <c r="BQ8" s="72">
        <v>0</v>
      </c>
      <c r="BR8" s="72">
        <v>0</v>
      </c>
      <c r="BS8" s="72">
        <v>640</v>
      </c>
      <c r="BT8" s="73">
        <v>8470</v>
      </c>
      <c r="BU8" s="73">
        <v>15476</v>
      </c>
      <c r="BV8" s="72">
        <v>37843</v>
      </c>
      <c r="BW8" s="72">
        <v>36318</v>
      </c>
      <c r="BX8" s="72">
        <v>37745</v>
      </c>
      <c r="BY8" s="72">
        <v>35151</v>
      </c>
      <c r="BZ8" s="72">
        <v>29367</v>
      </c>
      <c r="CA8" s="70">
        <v>16102</v>
      </c>
      <c r="CB8" s="71" t="s">
        <v>125</v>
      </c>
      <c r="CC8" s="71" t="s">
        <v>125</v>
      </c>
      <c r="CD8" s="71" t="s">
        <v>125</v>
      </c>
      <c r="CE8" s="71" t="s">
        <v>125</v>
      </c>
      <c r="CF8" s="71" t="s">
        <v>125</v>
      </c>
      <c r="CG8" s="71" t="s">
        <v>125</v>
      </c>
      <c r="CH8" s="71" t="s">
        <v>125</v>
      </c>
      <c r="CI8" s="71" t="s">
        <v>125</v>
      </c>
      <c r="CJ8" s="71" t="s">
        <v>125</v>
      </c>
      <c r="CK8" s="71" t="s">
        <v>125</v>
      </c>
      <c r="CL8" s="68" t="s">
        <v>125</v>
      </c>
      <c r="CM8" s="70">
        <v>1791160</v>
      </c>
      <c r="CN8" s="70">
        <v>36952</v>
      </c>
      <c r="CO8" s="71" t="s">
        <v>125</v>
      </c>
      <c r="CP8" s="71" t="s">
        <v>125</v>
      </c>
      <c r="CQ8" s="71" t="s">
        <v>125</v>
      </c>
      <c r="CR8" s="71" t="s">
        <v>125</v>
      </c>
      <c r="CS8" s="71" t="s">
        <v>125</v>
      </c>
      <c r="CT8" s="71" t="s">
        <v>125</v>
      </c>
      <c r="CU8" s="71" t="s">
        <v>125</v>
      </c>
      <c r="CV8" s="71" t="s">
        <v>125</v>
      </c>
      <c r="CW8" s="71" t="s">
        <v>125</v>
      </c>
      <c r="CX8" s="71" t="s">
        <v>125</v>
      </c>
      <c r="CY8" s="68" t="s">
        <v>125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351.1</v>
      </c>
      <c r="DF8" s="71">
        <v>278.89999999999998</v>
      </c>
      <c r="DG8" s="71">
        <v>205.5</v>
      </c>
      <c r="DH8" s="71">
        <v>187.9</v>
      </c>
      <c r="DI8" s="71">
        <v>139.69999999999999</v>
      </c>
      <c r="DJ8" s="68">
        <v>103.6</v>
      </c>
      <c r="DK8" s="71">
        <v>598.20000000000005</v>
      </c>
      <c r="DL8" s="71">
        <v>601.79999999999995</v>
      </c>
      <c r="DM8" s="71">
        <v>594.5</v>
      </c>
      <c r="DN8" s="71">
        <v>590.9</v>
      </c>
      <c r="DO8" s="71">
        <v>652.70000000000005</v>
      </c>
      <c r="DP8" s="71">
        <v>182.5</v>
      </c>
      <c r="DQ8" s="71">
        <v>185.2</v>
      </c>
      <c r="DR8" s="71">
        <v>184.1</v>
      </c>
      <c r="DS8" s="71">
        <v>186.8</v>
      </c>
      <c r="DT8" s="71">
        <v>181.6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134</v>
      </c>
      <c r="C10" s="78" t="s">
        <v>135</v>
      </c>
      <c r="D10" s="78" t="s">
        <v>136</v>
      </c>
      <c r="E10" s="78" t="s">
        <v>137</v>
      </c>
      <c r="F10" s="78" t="s">
        <v>138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千葉県</cp:lastModifiedBy>
  <cp:lastPrinted>2020-01-22T06:45:29Z</cp:lastPrinted>
  <dcterms:created xsi:type="dcterms:W3CDTF">2019-12-05T07:21:00Z</dcterms:created>
  <dcterms:modified xsi:type="dcterms:W3CDTF">2020-02-18T09:15:15Z</dcterms:modified>
  <cp:category/>
</cp:coreProperties>
</file>