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60病院\"/>
    </mc:Choice>
  </mc:AlternateContent>
  <workbookProtection workbookAlgorithmName="SHA-512" workbookHashValue="jHqECeUTNIutmOHv3H9+VbUhS9hjmaAgnvcgawd8S8l0VmrmwsA3H8q8x7cIVTFp74MVreEtRUTY82fJOqMMTQ==" workbookSaltValue="koBcSf2rSWiQE5UvrnoQrQ==" workbookSpinCount="100000" lockStructure="1"/>
  <bookViews>
    <workbookView xWindow="930" yWindow="15" windowWidth="15360" windowHeight="762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KV79" i="4" s="1"/>
  <c r="EO7" i="5"/>
  <c r="EN7" i="5"/>
  <c r="EL7" i="5"/>
  <c r="EK7" i="5"/>
  <c r="GT80" i="4" s="1"/>
  <c r="EJ7" i="5"/>
  <c r="EI7" i="5"/>
  <c r="FH80" i="4" s="1"/>
  <c r="EH7" i="5"/>
  <c r="EG7" i="5"/>
  <c r="HM79" i="4" s="1"/>
  <c r="EF7" i="5"/>
  <c r="EE7" i="5"/>
  <c r="GA79" i="4" s="1"/>
  <c r="ED7" i="5"/>
  <c r="EC7" i="5"/>
  <c r="EO79" i="4" s="1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KU56" i="4" s="1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IZ55" i="4" s="1"/>
  <c r="CY7" i="5"/>
  <c r="CX7" i="5"/>
  <c r="HV55" i="4" s="1"/>
  <c r="CW7" i="5"/>
  <c r="CV7" i="5"/>
  <c r="GR55" i="4" s="1"/>
  <c r="CT7" i="5"/>
  <c r="CS7" i="5"/>
  <c r="EW56" i="4" s="1"/>
  <c r="CR7" i="5"/>
  <c r="CQ7" i="5"/>
  <c r="DS56" i="4" s="1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BX55" i="4" s="1"/>
  <c r="CC7" i="5"/>
  <c r="CB7" i="5"/>
  <c r="AT55" i="4" s="1"/>
  <c r="CA7" i="5"/>
  <c r="BZ7" i="5"/>
  <c r="P55" i="4" s="1"/>
  <c r="BX7" i="5"/>
  <c r="BW7" i="5"/>
  <c r="LY34" i="4" s="1"/>
  <c r="BV7" i="5"/>
  <c r="BU7" i="5"/>
  <c r="KU34" i="4" s="1"/>
  <c r="BT7" i="5"/>
  <c r="BS7" i="5"/>
  <c r="MN33" i="4" s="1"/>
  <c r="BR7" i="5"/>
  <c r="BQ7" i="5"/>
  <c r="BP7" i="5"/>
  <c r="BO7" i="5"/>
  <c r="KF33" i="4" s="1"/>
  <c r="BM7" i="5"/>
  <c r="BL7" i="5"/>
  <c r="BK7" i="5"/>
  <c r="BJ7" i="5"/>
  <c r="BI7" i="5"/>
  <c r="BH7" i="5"/>
  <c r="IZ33" i="4" s="1"/>
  <c r="BG7" i="5"/>
  <c r="BF7" i="5"/>
  <c r="HV33" i="4" s="1"/>
  <c r="BE7" i="5"/>
  <c r="BD7" i="5"/>
  <c r="GR33" i="4" s="1"/>
  <c r="BB7" i="5"/>
  <c r="BA7" i="5"/>
  <c r="EW34" i="4" s="1"/>
  <c r="AZ7" i="5"/>
  <c r="AY7" i="5"/>
  <c r="DS34" i="4" s="1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BX33" i="4" s="1"/>
  <c r="AK7" i="5"/>
  <c r="AJ7" i="5"/>
  <c r="AT33" i="4" s="1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JJ80" i="4"/>
  <c r="HM80" i="4"/>
  <c r="GA80" i="4"/>
  <c r="EO80" i="4"/>
  <c r="CS80" i="4"/>
  <c r="BZ80" i="4"/>
  <c r="BG80" i="4"/>
  <c r="U80" i="4"/>
  <c r="MH79" i="4"/>
  <c r="LO79" i="4"/>
  <c r="KC79" i="4"/>
  <c r="JJ79" i="4"/>
  <c r="GT79" i="4"/>
  <c r="FH79" i="4"/>
  <c r="CS79" i="4"/>
  <c r="BZ79" i="4"/>
  <c r="BG79" i="4"/>
  <c r="AN79" i="4"/>
  <c r="U79" i="4"/>
  <c r="MN56" i="4"/>
  <c r="LY56" i="4"/>
  <c r="LJ56" i="4"/>
  <c r="KF56" i="4"/>
  <c r="IZ56" i="4"/>
  <c r="IK56" i="4"/>
  <c r="HV56" i="4"/>
  <c r="GR56" i="4"/>
  <c r="FL56" i="4"/>
  <c r="EH56" i="4"/>
  <c r="DD56" i="4"/>
  <c r="BX56" i="4"/>
  <c r="BI56" i="4"/>
  <c r="AT56" i="4"/>
  <c r="P56" i="4"/>
  <c r="LY55" i="4"/>
  <c r="LJ55" i="4"/>
  <c r="KU55" i="4"/>
  <c r="IK55" i="4"/>
  <c r="HG55" i="4"/>
  <c r="EW55" i="4"/>
  <c r="EH55" i="4"/>
  <c r="DS55" i="4"/>
  <c r="BI55" i="4"/>
  <c r="AE55" i="4"/>
  <c r="MN34" i="4"/>
  <c r="LJ34" i="4"/>
  <c r="KF34" i="4"/>
  <c r="IZ34" i="4"/>
  <c r="IK34" i="4"/>
  <c r="HV34" i="4"/>
  <c r="HG34" i="4"/>
  <c r="GR34" i="4"/>
  <c r="FL34" i="4"/>
  <c r="EH34" i="4"/>
  <c r="DD34" i="4"/>
  <c r="BX34" i="4"/>
  <c r="BI34" i="4"/>
  <c r="AT34" i="4"/>
  <c r="P34" i="4"/>
  <c r="LY33" i="4"/>
  <c r="LJ33" i="4"/>
  <c r="KU33" i="4"/>
  <c r="IK33" i="4"/>
  <c r="HG33" i="4"/>
  <c r="EW33" i="4"/>
  <c r="EH33" i="4"/>
  <c r="DS33" i="4"/>
  <c r="BI33" i="4"/>
  <c r="AE33" i="4"/>
  <c r="LP12" i="4"/>
  <c r="ID12" i="4"/>
  <c r="CN12" i="4"/>
  <c r="B12" i="4"/>
  <c r="LP10" i="4"/>
  <c r="JW10" i="4"/>
  <c r="FZ10" i="4"/>
  <c r="EG10" i="4"/>
  <c r="CN10" i="4"/>
  <c r="AU10" i="4"/>
  <c r="B10" i="4"/>
  <c r="LP8" i="4"/>
  <c r="JW8" i="4"/>
  <c r="ID8" i="4"/>
  <c r="FZ8" i="4"/>
  <c r="CN8" i="4"/>
  <c r="B8" i="4"/>
  <c r="MN54" i="4" l="1"/>
  <c r="MN32" i="4"/>
  <c r="HM78" i="4"/>
  <c r="FL54" i="4"/>
  <c r="MH78" i="4"/>
  <c r="IZ54" i="4"/>
  <c r="IZ32" i="4"/>
  <c r="CS78" i="4"/>
  <c r="BX54" i="4"/>
  <c r="BX32" i="4"/>
  <c r="FL32" i="4"/>
  <c r="C11" i="5"/>
  <c r="D11" i="5"/>
  <c r="E11" i="5"/>
  <c r="B11" i="5"/>
  <c r="KC78" i="4" l="1"/>
  <c r="FH78" i="4"/>
  <c r="DS54" i="4"/>
  <c r="DS32" i="4"/>
  <c r="KU54" i="4"/>
  <c r="KU32" i="4"/>
  <c r="HG54" i="4"/>
  <c r="HG32" i="4"/>
  <c r="AN78" i="4"/>
  <c r="AE54" i="4"/>
  <c r="AE32" i="4"/>
  <c r="DD32" i="4"/>
  <c r="JJ78" i="4"/>
  <c r="GR54" i="4"/>
  <c r="GR32" i="4"/>
  <c r="EO78" i="4"/>
  <c r="DD54" i="4"/>
  <c r="U78" i="4"/>
  <c r="P54" i="4"/>
  <c r="P32" i="4"/>
  <c r="KF54" i="4"/>
  <c r="KF32" i="4"/>
  <c r="BZ78" i="4"/>
  <c r="IK32" i="4"/>
  <c r="LY54" i="4"/>
  <c r="LY32" i="4"/>
  <c r="GT78" i="4"/>
  <c r="EW54" i="4"/>
  <c r="EW32" i="4"/>
  <c r="BI54" i="4"/>
  <c r="BI32" i="4"/>
  <c r="LO78" i="4"/>
  <c r="IK54" i="4"/>
  <c r="EH54" i="4"/>
  <c r="EH32" i="4"/>
  <c r="LJ54" i="4"/>
  <c r="BG78" i="4"/>
  <c r="AT54" i="4"/>
  <c r="AT32" i="4"/>
  <c r="LJ32" i="4"/>
  <c r="KV78" i="4"/>
  <c r="HV54" i="4"/>
  <c r="HV32" i="4"/>
  <c r="GA78" i="4"/>
</calcChain>
</file>

<file path=xl/sharedStrings.xml><?xml version="1.0" encoding="utf-8"?>
<sst xmlns="http://schemas.openxmlformats.org/spreadsheetml/2006/main" count="321" uniqueCount="182">
  <si>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</si>
  <si>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</si>
  <si>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</si>
  <si>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</si>
  <si>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</si>
  <si>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</si>
  <si>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</si>
  <si>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</si>
  <si>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</si>
  <si>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</si>
  <si>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</si>
  <si>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</si>
  <si>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</si>
  <si>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</si>
  <si>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</si>
  <si>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</si>
  <si>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</si>
  <si>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</si>
  <si>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</si>
  <si>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</si>
  <si>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</si>
  <si>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</si>
  <si>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</si>
  <si>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</si>
  <si>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</si>
  <si>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</si>
  <si>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</si>
  <si>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</si>
  <si>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</si>
  <si>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</si>
  <si>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</si>
  <si>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</si>
  <si>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</si>
  <si>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</si>
  <si>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</si>
  <si>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</si>
  <si>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</si>
  <si>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</si>
  <si>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</si>
  <si>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</si>
  <si>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</si>
  <si>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</si>
  <si>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</si>
  <si>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</si>
  <si>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</si>
  <si>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</si>
  <si>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</si>
  <si>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</si>
  <si>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</si>
  <si>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</si>
  <si>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</si>
  <si>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</si>
  <si>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</si>
  <si>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</si>
  <si>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</si>
  <si>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</si>
  <si>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</si>
  <si>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</si>
  <si>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</si>
  <si>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</si>
  <si>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</si>
  <si>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</si>
  <si>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</si>
  <si>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</si>
  <si>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</si>
  <si>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</si>
  <si>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</si>
  <si>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</si>
  <si>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</si>
  <si>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</si>
  <si>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</si>
  <si>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</si>
  <si>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</si>
  <si>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</si>
  <si>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</si>
  <si>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</si>
  <si>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</si>
  <si>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</si>
  <si>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</si>
  <si>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</si>
  <si>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</si>
  <si>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</si>
  <si>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</si>
  <si>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</si>
  <si>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</si>
  <si>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</si>
  <si>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</si>
  <si>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</si>
  <si>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</si>
  <si>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</si>
  <si>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</si>
  <si>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</si>
  <si>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</si>
  <si>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</si>
  <si>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</si>
  <si>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</si>
  <si>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</si>
  <si>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</si>
  <si>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</si>
  <si>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</si>
  <si>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</si>
  <si>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</si>
  <si>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</si>
  <si>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</si>
  <si>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</si>
  <si>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</si>
  <si>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</si>
  <si>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</si>
  <si>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</si>
  <si>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</si>
  <si>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</si>
  <si>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</si>
  <si>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</si>
  <si>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</si>
  <si>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</si>
  <si>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</si>
  <si>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</si>
  <si>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</si>
  <si>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</si>
  <si>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</si>
  <si>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</si>
  <si>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</si>
  <si>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</si>
  <si>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</si>
  <si>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</si>
  <si>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</si>
  <si>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</si>
  <si>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</si>
  <si>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</si>
  <si>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</si>
  <si>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</si>
  <si>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</si>
  <si>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</si>
  <si>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</si>
  <si>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</si>
  <si>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</si>
  <si>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</si>
  <si>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</si>
  <si>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</si>
  <si>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</si>
  <si>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</si>
  <si>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</si>
  <si>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</si>
  <si>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</si>
  <si>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</si>
  <si>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</si>
  <si>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</si>
  <si>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</si>
  <si>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</si>
  <si>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</si>
  <si>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</si>
  <si>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</si>
  <si>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</si>
  <si>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</si>
  <si>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</si>
  <si>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</si>
  <si>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</si>
  <si>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</si>
  <si>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</si>
  <si>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松戸市</t>
  </si>
  <si>
    <t>松戸市立総合医療センター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</si>
  <si>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</si>
  <si>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</si>
  <si>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</si>
  <si>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</si>
  <si>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</si>
  <si>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</si>
  <si>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</si>
  <si>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</si>
  <si>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</si>
  <si>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</si>
  <si>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</si>
  <si>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</si>
  <si>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</si>
  <si>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</si>
  <si>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</si>
  <si>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</si>
  <si>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</si>
  <si>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平成29年12月に新築移転しており、有形固定資産減価償却率は平均値を下回っている。</t>
    <rPh sb="1" eb="3">
      <t>ヘイセイ</t>
    </rPh>
    <rPh sb="5" eb="6">
      <t>ネン</t>
    </rPh>
    <rPh sb="8" eb="9">
      <t>ガツ</t>
    </rPh>
    <rPh sb="10" eb="12">
      <t>シンチク</t>
    </rPh>
    <rPh sb="12" eb="14">
      <t>イテン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1" eb="33">
      <t>ヘイキン</t>
    </rPh>
    <rPh sb="33" eb="34">
      <t>チ</t>
    </rPh>
    <rPh sb="35" eb="37">
      <t>シタマワ</t>
    </rPh>
    <phoneticPr fontId="5"/>
  </si>
  <si>
    <t>　経営の健全化・効率性については、新公立病院改革プランとして策定している経営計画に基づき、救急医療の強化、地域医療支援病院機能の強化、手術部門の強化等の推進により、医療の質の向上を図り、患者数及び患者1人1日当たりの収益の増加を確保していくとともに、費用の適正化にも取り組み、経営改善を進め、地域への役割を果たしていく。
　老朽化の状況については、平成29年12月に新築移転しており、建物及び医療機器等の老朽化の度合いは低い。</t>
    <rPh sb="1" eb="3">
      <t>ケイエイ</t>
    </rPh>
    <rPh sb="4" eb="7">
      <t>ケンゼンカ</t>
    </rPh>
    <rPh sb="8" eb="11">
      <t>コウリツセイ</t>
    </rPh>
    <rPh sb="17" eb="18">
      <t>シン</t>
    </rPh>
    <rPh sb="18" eb="20">
      <t>コウリツ</t>
    </rPh>
    <rPh sb="20" eb="22">
      <t>ビョウイン</t>
    </rPh>
    <rPh sb="22" eb="24">
      <t>カイカク</t>
    </rPh>
    <rPh sb="30" eb="32">
      <t>サクテイ</t>
    </rPh>
    <rPh sb="36" eb="38">
      <t>ケイエイ</t>
    </rPh>
    <rPh sb="38" eb="40">
      <t>ケイカク</t>
    </rPh>
    <rPh sb="41" eb="42">
      <t>モト</t>
    </rPh>
    <rPh sb="45" eb="47">
      <t>キュウキュウ</t>
    </rPh>
    <rPh sb="47" eb="49">
      <t>イリョウ</t>
    </rPh>
    <rPh sb="50" eb="52">
      <t>キョウカ</t>
    </rPh>
    <rPh sb="53" eb="55">
      <t>チイキ</t>
    </rPh>
    <rPh sb="55" eb="57">
      <t>イリョウ</t>
    </rPh>
    <rPh sb="57" eb="59">
      <t>シエン</t>
    </rPh>
    <rPh sb="59" eb="61">
      <t>ビョウイン</t>
    </rPh>
    <rPh sb="61" eb="63">
      <t>キノウ</t>
    </rPh>
    <rPh sb="64" eb="66">
      <t>キョウカ</t>
    </rPh>
    <rPh sb="67" eb="69">
      <t>シュジュツ</t>
    </rPh>
    <rPh sb="69" eb="71">
      <t>ブモン</t>
    </rPh>
    <rPh sb="72" eb="74">
      <t>キョウカ</t>
    </rPh>
    <rPh sb="74" eb="75">
      <t>ナド</t>
    </rPh>
    <rPh sb="76" eb="78">
      <t>スイシン</t>
    </rPh>
    <rPh sb="82" eb="84">
      <t>イリョウ</t>
    </rPh>
    <rPh sb="85" eb="86">
      <t>シツ</t>
    </rPh>
    <rPh sb="87" eb="89">
      <t>コウジョウ</t>
    </rPh>
    <rPh sb="90" eb="91">
      <t>ハカ</t>
    </rPh>
    <rPh sb="93" eb="96">
      <t>カンジャスウ</t>
    </rPh>
    <rPh sb="96" eb="97">
      <t>オヨ</t>
    </rPh>
    <rPh sb="98" eb="100">
      <t>カンジャ</t>
    </rPh>
    <rPh sb="101" eb="102">
      <t>ニン</t>
    </rPh>
    <rPh sb="103" eb="104">
      <t>ニチ</t>
    </rPh>
    <rPh sb="104" eb="105">
      <t>ア</t>
    </rPh>
    <rPh sb="108" eb="110">
      <t>シュウエキ</t>
    </rPh>
    <rPh sb="111" eb="112">
      <t>ゾウ</t>
    </rPh>
    <rPh sb="112" eb="113">
      <t>カ</t>
    </rPh>
    <rPh sb="114" eb="116">
      <t>カクホ</t>
    </rPh>
    <rPh sb="125" eb="127">
      <t>ヒヨウ</t>
    </rPh>
    <rPh sb="128" eb="131">
      <t>テキセイカ</t>
    </rPh>
    <rPh sb="133" eb="134">
      <t>ト</t>
    </rPh>
    <rPh sb="135" eb="136">
      <t>ク</t>
    </rPh>
    <rPh sb="138" eb="140">
      <t>ケイエイ</t>
    </rPh>
    <rPh sb="140" eb="142">
      <t>カイゼン</t>
    </rPh>
    <rPh sb="143" eb="144">
      <t>スス</t>
    </rPh>
    <rPh sb="146" eb="148">
      <t>チイキ</t>
    </rPh>
    <rPh sb="150" eb="152">
      <t>ヤクワリ</t>
    </rPh>
    <rPh sb="153" eb="154">
      <t>ハ</t>
    </rPh>
    <rPh sb="162" eb="165">
      <t>ロウキュウカ</t>
    </rPh>
    <rPh sb="166" eb="168">
      <t>ジョウキョウ</t>
    </rPh>
    <rPh sb="192" eb="194">
      <t>タテモノ</t>
    </rPh>
    <rPh sb="194" eb="195">
      <t>オヨ</t>
    </rPh>
    <rPh sb="196" eb="198">
      <t>イリョウ</t>
    </rPh>
    <rPh sb="198" eb="200">
      <t>キキ</t>
    </rPh>
    <rPh sb="200" eb="201">
      <t>ナド</t>
    </rPh>
    <rPh sb="202" eb="205">
      <t>ロウキュウカ</t>
    </rPh>
    <rPh sb="206" eb="208">
      <t>ドア</t>
    </rPh>
    <rPh sb="210" eb="211">
      <t>ヒク</t>
    </rPh>
    <phoneticPr fontId="5"/>
  </si>
  <si>
    <t>　地域の中核病院として、主に急性期医療を中心とし、一般診療のほか、3次救急や小児・周産期医療、特定疾患治療の充実を図るとともに、夜間小児急病センターに医師を派遣するなど、市民への良質で安全且つ安心な医療サービスの提供に努めている。</t>
    <rPh sb="1" eb="3">
      <t>チイキ</t>
    </rPh>
    <rPh sb="4" eb="6">
      <t>チュウカク</t>
    </rPh>
    <rPh sb="6" eb="8">
      <t>ビョウイン</t>
    </rPh>
    <rPh sb="12" eb="13">
      <t>オモ</t>
    </rPh>
    <rPh sb="14" eb="17">
      <t>キュウセイキ</t>
    </rPh>
    <rPh sb="17" eb="19">
      <t>イリョウ</t>
    </rPh>
    <rPh sb="20" eb="22">
      <t>チュウシン</t>
    </rPh>
    <rPh sb="25" eb="27">
      <t>イッパン</t>
    </rPh>
    <rPh sb="27" eb="29">
      <t>シンリョウ</t>
    </rPh>
    <rPh sb="34" eb="35">
      <t>ジ</t>
    </rPh>
    <rPh sb="35" eb="37">
      <t>キュウキュウ</t>
    </rPh>
    <rPh sb="38" eb="40">
      <t>ショウニ</t>
    </rPh>
    <rPh sb="41" eb="42">
      <t>シュウ</t>
    </rPh>
    <rPh sb="42" eb="43">
      <t>サン</t>
    </rPh>
    <rPh sb="43" eb="44">
      <t>キ</t>
    </rPh>
    <rPh sb="44" eb="46">
      <t>イリョウ</t>
    </rPh>
    <rPh sb="47" eb="49">
      <t>トクテイ</t>
    </rPh>
    <rPh sb="49" eb="51">
      <t>シッカン</t>
    </rPh>
    <rPh sb="51" eb="53">
      <t>チリョウ</t>
    </rPh>
    <rPh sb="54" eb="56">
      <t>ジュウジツ</t>
    </rPh>
    <rPh sb="57" eb="58">
      <t>ハカ</t>
    </rPh>
    <rPh sb="64" eb="66">
      <t>ヤカン</t>
    </rPh>
    <rPh sb="66" eb="68">
      <t>ショウニ</t>
    </rPh>
    <rPh sb="68" eb="70">
      <t>キュウビョウ</t>
    </rPh>
    <rPh sb="75" eb="77">
      <t>イシ</t>
    </rPh>
    <rPh sb="78" eb="80">
      <t>ハケン</t>
    </rPh>
    <rPh sb="85" eb="87">
      <t>シミン</t>
    </rPh>
    <rPh sb="89" eb="91">
      <t>リョウシツ</t>
    </rPh>
    <rPh sb="92" eb="94">
      <t>アンゼン</t>
    </rPh>
    <rPh sb="94" eb="95">
      <t>カ</t>
    </rPh>
    <rPh sb="96" eb="98">
      <t>アンシン</t>
    </rPh>
    <rPh sb="99" eb="101">
      <t>イリョウ</t>
    </rPh>
    <rPh sb="106" eb="108">
      <t>テイキョウ</t>
    </rPh>
    <rPh sb="109" eb="110">
      <t>ツト</t>
    </rPh>
    <phoneticPr fontId="5"/>
  </si>
  <si>
    <t>　収益面では、病床利用率、入院患者1人1日当たり収益及び外来患者1人1日当たり収益の増により、医業収益が大幅に増収した。
　損益面では、平成29年12月に新築移転したことにより、多額の減価償却費が発生したものの、医業収益が大幅に増収したことで、職員給与費対医業収益比率、材料費対医業収益比率、及び医業収支比率は改善している。
　しかしながら、累積欠損金比率、職員給与費対医業収益比率は平均値を上回り、経常収支比率も100%を下回っているため、引き続き、収益の増加及び費用の適正化に努めていく。
　</t>
    <rPh sb="52" eb="54">
      <t>オオハバ</t>
    </rPh>
    <rPh sb="171" eb="173">
      <t>ルイセキ</t>
    </rPh>
    <rPh sb="173" eb="176">
      <t>ケッソンキン</t>
    </rPh>
    <rPh sb="176" eb="177">
      <t>ヒ</t>
    </rPh>
    <rPh sb="177" eb="178">
      <t>リツ</t>
    </rPh>
    <rPh sb="184" eb="185">
      <t>タイ</t>
    </rPh>
    <rPh sb="185" eb="187">
      <t>イギョウ</t>
    </rPh>
    <rPh sb="187" eb="189">
      <t>シュウエキ</t>
    </rPh>
    <rPh sb="196" eb="198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</si>
</sst>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70.5</c:v>
                </c:pt>
                <c:pt idx="2">
                  <c:v>70.099999999999994</c:v>
                </c:pt>
                <c:pt idx="3">
                  <c:v>72.2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8BE-91DD-DA169E878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6864"/>
        <c:axId val="12187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80.7</c:v>
                </c:pt>
                <c:pt idx="2">
                  <c:v>79.5</c:v>
                </c:pt>
                <c:pt idx="3">
                  <c:v>79.900000000000006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4-48BE-91DD-DA169E878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6864"/>
        <c:axId val="121879168"/>
      </c:lineChart>
      <c:dateAx>
        <c:axId val="1218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79168"/>
        <c:crosses val="autoZero"/>
        <c:auto val="1"/>
        <c:lblOffset val="100"/>
        <c:baseTimeUnit val="years"/>
      </c:dateAx>
      <c:valAx>
        <c:axId val="12187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87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15894</c:v>
                </c:pt>
                <c:pt idx="1">
                  <c:v>16938</c:v>
                </c:pt>
                <c:pt idx="2">
                  <c:v>17405</c:v>
                </c:pt>
                <c:pt idx="3">
                  <c:v>18298</c:v>
                </c:pt>
                <c:pt idx="4">
                  <c:v>18701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4-4A3F-93A3-58BB7BBD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03680"/>
        <c:axId val="1677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15610</c:v>
                </c:pt>
                <c:pt idx="1">
                  <c:v>16993</c:v>
                </c:pt>
                <c:pt idx="2">
                  <c:v>17680</c:v>
                </c:pt>
                <c:pt idx="3">
                  <c:v>18393</c:v>
                </c:pt>
                <c:pt idx="4">
                  <c:v>19207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4-4A3F-93A3-58BB7BBD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03680"/>
        <c:axId val="167705600"/>
      </c:lineChart>
      <c:dateAx>
        <c:axId val="16770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705600"/>
        <c:crosses val="autoZero"/>
        <c:auto val="1"/>
        <c:lblOffset val="100"/>
        <c:baseTimeUnit val="years"/>
      </c:dateAx>
      <c:valAx>
        <c:axId val="16770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7703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61775</c:v>
                </c:pt>
                <c:pt idx="1">
                  <c:v>63052</c:v>
                </c:pt>
                <c:pt idx="2">
                  <c:v>62867</c:v>
                </c:pt>
                <c:pt idx="3">
                  <c:v>61944</c:v>
                </c:pt>
                <c:pt idx="4">
                  <c:v>64798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0-4923-8D6B-D16A298E7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888"/>
        <c:axId val="1683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60787</c:v>
                </c:pt>
                <c:pt idx="1">
                  <c:v>62913</c:v>
                </c:pt>
                <c:pt idx="2">
                  <c:v>64765</c:v>
                </c:pt>
                <c:pt idx="3">
                  <c:v>66228</c:v>
                </c:pt>
                <c:pt idx="4">
                  <c:v>68751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0-4923-8D6B-D16A298E7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25888"/>
        <c:axId val="168327808"/>
      </c:lineChart>
      <c:dateAx>
        <c:axId val="16832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327808"/>
        <c:crosses val="autoZero"/>
        <c:auto val="1"/>
        <c:lblOffset val="100"/>
        <c:baseTimeUnit val="years"/>
      </c:dateAx>
      <c:valAx>
        <c:axId val="1683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8325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24.7</c:v>
                </c:pt>
                <c:pt idx="1">
                  <c:v>29.4</c:v>
                </c:pt>
                <c:pt idx="2">
                  <c:v>34</c:v>
                </c:pt>
                <c:pt idx="3">
                  <c:v>34.5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5-4654-A931-3CFAF582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56864"/>
        <c:axId val="21239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36.799999999999997</c:v>
                </c:pt>
                <c:pt idx="2">
                  <c:v>33.9</c:v>
                </c:pt>
                <c:pt idx="3">
                  <c:v>34.9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5-4654-A931-3CFAF582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56864"/>
        <c:axId val="212395136"/>
      </c:lineChart>
      <c:dateAx>
        <c:axId val="16835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95136"/>
        <c:crosses val="autoZero"/>
        <c:auto val="1"/>
        <c:lblOffset val="100"/>
        <c:baseTimeUnit val="years"/>
      </c:dateAx>
      <c:valAx>
        <c:axId val="21239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835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90.3</c:v>
                </c:pt>
                <c:pt idx="1">
                  <c:v>91.6</c:v>
                </c:pt>
                <c:pt idx="2">
                  <c:v>88.7</c:v>
                </c:pt>
                <c:pt idx="3">
                  <c:v>86.2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437-99DB-1B264FB4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66592"/>
        <c:axId val="21716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93.6</c:v>
                </c:pt>
                <c:pt idx="3">
                  <c:v>94</c:v>
                </c:pt>
                <c:pt idx="4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0-4437-99DB-1B264FB4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66592"/>
        <c:axId val="217168896"/>
      </c:lineChart>
      <c:dateAx>
        <c:axId val="21716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68896"/>
        <c:crosses val="autoZero"/>
        <c:auto val="1"/>
        <c:lblOffset val="100"/>
        <c:baseTimeUnit val="years"/>
      </c:dateAx>
      <c:valAx>
        <c:axId val="21716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716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95</c:v>
                </c:pt>
                <c:pt idx="2">
                  <c:v>96.2</c:v>
                </c:pt>
                <c:pt idx="3">
                  <c:v>99.4</c:v>
                </c:pt>
                <c:pt idx="4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4-4857-812C-4083F19A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4560"/>
        <c:axId val="2325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100.3</c:v>
                </c:pt>
                <c:pt idx="2">
                  <c:v>99.8</c:v>
                </c:pt>
                <c:pt idx="3">
                  <c:v>100.1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4-4857-812C-4083F19A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74560"/>
        <c:axId val="232526976"/>
      </c:lineChart>
      <c:dateAx>
        <c:axId val="23027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526976"/>
        <c:crosses val="autoZero"/>
        <c:auto val="1"/>
        <c:lblOffset val="100"/>
        <c:baseTimeUnit val="years"/>
      </c:dateAx>
      <c:valAx>
        <c:axId val="2325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0274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71.400000000000006</c:v>
                </c:pt>
                <c:pt idx="2">
                  <c:v>73.099999999999994</c:v>
                </c:pt>
                <c:pt idx="3">
                  <c:v>32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8-4CFB-A714-22FC207A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05440"/>
        <c:axId val="12181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51.3</c:v>
                </c:pt>
                <c:pt idx="2">
                  <c:v>51.2</c:v>
                </c:pt>
                <c:pt idx="3">
                  <c:v>52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8-4CFB-A714-22FC207A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05440"/>
        <c:axId val="121811712"/>
      </c:lineChart>
      <c:dateAx>
        <c:axId val="12180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11712"/>
        <c:crosses val="autoZero"/>
        <c:auto val="1"/>
        <c:lblOffset val="100"/>
        <c:baseTimeUnit val="years"/>
      </c:dateAx>
      <c:valAx>
        <c:axId val="12181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805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73.8</c:v>
                </c:pt>
                <c:pt idx="2">
                  <c:v>75.599999999999994</c:v>
                </c:pt>
                <c:pt idx="3">
                  <c:v>43.3</c:v>
                </c:pt>
                <c:pt idx="4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3-42F7-A6CE-501B422A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9632"/>
        <c:axId val="15120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64.099999999999994</c:v>
                </c:pt>
                <c:pt idx="2">
                  <c:v>64.3</c:v>
                </c:pt>
                <c:pt idx="3">
                  <c:v>66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3-42F7-A6CE-501B422A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9632"/>
        <c:axId val="151208320"/>
      </c:lineChart>
      <c:dateAx>
        <c:axId val="12182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08320"/>
        <c:crosses val="autoZero"/>
        <c:auto val="1"/>
        <c:lblOffset val="100"/>
        <c:baseTimeUnit val="years"/>
      </c:dateAx>
      <c:valAx>
        <c:axId val="15120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82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30461036</c:v>
                </c:pt>
                <c:pt idx="1">
                  <c:v>31155233</c:v>
                </c:pt>
                <c:pt idx="2">
                  <c:v>31589238</c:v>
                </c:pt>
                <c:pt idx="3">
                  <c:v>70628498</c:v>
                </c:pt>
                <c:pt idx="4">
                  <c:v>70185747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B6C-88B4-687D07194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39200"/>
        <c:axId val="16715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50543381</c:v>
                </c:pt>
                <c:pt idx="1">
                  <c:v>51238617</c:v>
                </c:pt>
                <c:pt idx="2">
                  <c:v>51669762</c:v>
                </c:pt>
                <c:pt idx="3">
                  <c:v>53351028</c:v>
                </c:pt>
                <c:pt idx="4">
                  <c:v>55620962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8-4B6C-88B4-687D07194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9200"/>
        <c:axId val="167153664"/>
      </c:lineChart>
      <c:dateAx>
        <c:axId val="16713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153664"/>
        <c:crosses val="autoZero"/>
        <c:auto val="1"/>
        <c:lblOffset val="100"/>
        <c:baseTimeUnit val="years"/>
      </c:dateAx>
      <c:valAx>
        <c:axId val="16715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713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24.9</c:v>
                </c:pt>
                <c:pt idx="2">
                  <c:v>25.9</c:v>
                </c:pt>
                <c:pt idx="3">
                  <c:v>26.1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9-4196-8F0C-4155450C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54912"/>
        <c:axId val="1676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27.5</c:v>
                </c:pt>
                <c:pt idx="2">
                  <c:v>27.4</c:v>
                </c:pt>
                <c:pt idx="3">
                  <c:v>27.8</c:v>
                </c:pt>
                <c:pt idx="4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9-4196-8F0C-4155450C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54912"/>
        <c:axId val="167656832"/>
      </c:lineChart>
      <c:dateAx>
        <c:axId val="16765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656832"/>
        <c:crosses val="autoZero"/>
        <c:auto val="1"/>
        <c:lblOffset val="100"/>
        <c:baseTimeUnit val="years"/>
      </c:dateAx>
      <c:valAx>
        <c:axId val="1676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7654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64.5</c:v>
                </c:pt>
                <c:pt idx="1">
                  <c:v>61.6</c:v>
                </c:pt>
                <c:pt idx="2">
                  <c:v>62.6</c:v>
                </c:pt>
                <c:pt idx="3">
                  <c:v>63.7</c:v>
                </c:pt>
                <c:pt idx="4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8-434C-80F7-1CF0E3EE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66816"/>
        <c:axId val="16766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48.5</c:v>
                </c:pt>
                <c:pt idx="2">
                  <c:v>49.2</c:v>
                </c:pt>
                <c:pt idx="3">
                  <c:v>48.7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8-434C-80F7-1CF0E3EE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6816"/>
        <c:axId val="167668736"/>
      </c:lineChart>
      <c:dateAx>
        <c:axId val="16766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668736"/>
        <c:crosses val="autoZero"/>
        <c:auto val="1"/>
        <c:lblOffset val="100"/>
        <c:baseTimeUnit val="years"/>
      </c:dateAx>
      <c:valAx>
        <c:axId val="16766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7666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千葉県松戸市　松戸市立総合医療センター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500床以上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学術・研究機関出身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592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32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I 未 訓 ガ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が 感 災 地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8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600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496571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47021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592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592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177</v>
      </c>
      <c r="NN18" s="113"/>
      <c r="NO18" s="108" t="s">
        <v>38</v>
      </c>
      <c r="NP18" s="109"/>
      <c r="NQ18" s="109"/>
      <c r="NR18" s="112" t="s">
        <v>177</v>
      </c>
      <c r="NS18" s="113"/>
      <c r="NT18" s="108" t="s">
        <v>38</v>
      </c>
      <c r="NU18" s="109"/>
      <c r="NV18" s="109"/>
      <c r="NW18" s="112" t="s">
        <v>177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180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98.1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95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96.2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99.4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91.5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90.3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91.6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88.7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86.2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87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24.7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29.4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34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34.5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40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69.099999999999994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70.5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70.099999999999994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72.2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83.1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101.1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100.3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99.8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100.1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100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94.6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94.4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93.6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94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94.1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37.700000000000003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36.799999999999997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33.9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34.9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32.6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80.7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80.7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79.5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79.900000000000006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80.2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181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178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61775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63052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62867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61944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64798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15894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16938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17405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18298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18701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64.5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61.6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62.6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63.7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57.1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25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24.9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25.9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26.1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25.6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60787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62913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64765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66228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68751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15610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16993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17680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18393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19207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48.7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48.5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49.2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48.7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48.3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26.3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27.5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27.4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27.8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28.1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179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70.5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71.400000000000006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73.099999999999994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32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36.1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74.099999999999994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73.8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75.599999999999994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43.3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51.9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30461036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31155233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31589238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70628498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70185747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50.7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51.3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51.2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52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52.5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62.6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64.099999999999994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64.3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66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67.099999999999994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50543381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51238617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51669762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53351028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55620962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91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K8ktjWrkoN3bWZf++q60x+kaDUvVnu7lt/AtHNgyHZAvbbkaTpbtEYqPl0vkTjcay9zHvOBtIc5VB+82qY7YYg==" saltValue="U6g/fGgiA0S+ZPbVgEfXO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103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106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107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108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109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110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111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112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113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114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115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150</v>
      </c>
      <c r="AT5" s="64" t="s">
        <v>140</v>
      </c>
      <c r="AU5" s="64" t="s">
        <v>141</v>
      </c>
      <c r="AV5" s="64" t="s">
        <v>142</v>
      </c>
      <c r="AW5" s="64" t="s">
        <v>151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150</v>
      </c>
      <c r="BE5" s="64" t="s">
        <v>152</v>
      </c>
      <c r="BF5" s="64" t="s">
        <v>141</v>
      </c>
      <c r="BG5" s="64" t="s">
        <v>153</v>
      </c>
      <c r="BH5" s="64" t="s">
        <v>151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150</v>
      </c>
      <c r="BP5" s="64" t="s">
        <v>152</v>
      </c>
      <c r="BQ5" s="64" t="s">
        <v>141</v>
      </c>
      <c r="BR5" s="64" t="s">
        <v>142</v>
      </c>
      <c r="BS5" s="64" t="s">
        <v>143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150</v>
      </c>
      <c r="CA5" s="64" t="s">
        <v>152</v>
      </c>
      <c r="CB5" s="64" t="s">
        <v>141</v>
      </c>
      <c r="CC5" s="64" t="s">
        <v>142</v>
      </c>
      <c r="CD5" s="64" t="s">
        <v>151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150</v>
      </c>
      <c r="CL5" s="64" t="s">
        <v>140</v>
      </c>
      <c r="CM5" s="64" t="s">
        <v>154</v>
      </c>
      <c r="CN5" s="64" t="s">
        <v>142</v>
      </c>
      <c r="CO5" s="64" t="s">
        <v>151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139</v>
      </c>
      <c r="CW5" s="64" t="s">
        <v>140</v>
      </c>
      <c r="CX5" s="64" t="s">
        <v>154</v>
      </c>
      <c r="CY5" s="64" t="s">
        <v>142</v>
      </c>
      <c r="CZ5" s="64" t="s">
        <v>151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150</v>
      </c>
      <c r="DH5" s="64" t="s">
        <v>152</v>
      </c>
      <c r="DI5" s="64" t="s">
        <v>141</v>
      </c>
      <c r="DJ5" s="64" t="s">
        <v>142</v>
      </c>
      <c r="DK5" s="64" t="s">
        <v>151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139</v>
      </c>
      <c r="DS5" s="64" t="s">
        <v>140</v>
      </c>
      <c r="DT5" s="64" t="s">
        <v>141</v>
      </c>
      <c r="DU5" s="64" t="s">
        <v>153</v>
      </c>
      <c r="DV5" s="64" t="s">
        <v>143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150</v>
      </c>
      <c r="ED5" s="64" t="s">
        <v>152</v>
      </c>
      <c r="EE5" s="64" t="s">
        <v>154</v>
      </c>
      <c r="EF5" s="64" t="s">
        <v>142</v>
      </c>
      <c r="EG5" s="64" t="s">
        <v>151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155</v>
      </c>
      <c r="EN5" s="64" t="s">
        <v>150</v>
      </c>
      <c r="EO5" s="64" t="s">
        <v>152</v>
      </c>
      <c r="EP5" s="64" t="s">
        <v>141</v>
      </c>
      <c r="EQ5" s="64" t="s">
        <v>153</v>
      </c>
      <c r="ER5" s="64" t="s">
        <v>143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 x14ac:dyDescent="0.15">
      <c r="A6" s="50" t="s">
        <v>156</v>
      </c>
      <c r="B6" s="65">
        <f>B8</f>
        <v>2018</v>
      </c>
      <c r="C6" s="65">
        <f t="shared" ref="C6:M6" si="2">C8</f>
        <v>122076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千葉県松戸市　松戸市立総合医療センター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500床以上</v>
      </c>
      <c r="O6" s="65" t="str">
        <f>O8</f>
        <v>学術・研究機関出身</v>
      </c>
      <c r="P6" s="65" t="str">
        <f>P8</f>
        <v>直営</v>
      </c>
      <c r="Q6" s="66">
        <f t="shared" ref="Q6:AG6" si="3">Q8</f>
        <v>32</v>
      </c>
      <c r="R6" s="65" t="str">
        <f t="shared" si="3"/>
        <v>対象</v>
      </c>
      <c r="S6" s="65" t="str">
        <f t="shared" si="3"/>
        <v>I 未 訓 ガ</v>
      </c>
      <c r="T6" s="65" t="str">
        <f t="shared" si="3"/>
        <v>救 臨 が 感 災 地</v>
      </c>
      <c r="U6" s="66">
        <f>U8</f>
        <v>496571</v>
      </c>
      <c r="V6" s="66">
        <f>V8</f>
        <v>47021</v>
      </c>
      <c r="W6" s="65" t="str">
        <f>W8</f>
        <v>非該当</v>
      </c>
      <c r="X6" s="65" t="str">
        <f t="shared" si="3"/>
        <v>７：１</v>
      </c>
      <c r="Y6" s="66">
        <f t="shared" si="3"/>
        <v>592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>
        <f t="shared" si="3"/>
        <v>8</v>
      </c>
      <c r="AD6" s="66">
        <f t="shared" si="3"/>
        <v>600</v>
      </c>
      <c r="AE6" s="66">
        <f t="shared" si="3"/>
        <v>592</v>
      </c>
      <c r="AF6" s="66" t="str">
        <f t="shared" si="3"/>
        <v>-</v>
      </c>
      <c r="AG6" s="66">
        <f t="shared" si="3"/>
        <v>592</v>
      </c>
      <c r="AH6" s="67">
        <f>IF(AH8="-",NA(),AH8)</f>
        <v>98.1</v>
      </c>
      <c r="AI6" s="67">
        <f t="shared" ref="AI6:AQ6" si="4">IF(AI8="-",NA(),AI8)</f>
        <v>95</v>
      </c>
      <c r="AJ6" s="67">
        <f t="shared" si="4"/>
        <v>96.2</v>
      </c>
      <c r="AK6" s="67">
        <f t="shared" si="4"/>
        <v>99.4</v>
      </c>
      <c r="AL6" s="67">
        <f t="shared" si="4"/>
        <v>91.5</v>
      </c>
      <c r="AM6" s="67">
        <f t="shared" si="4"/>
        <v>101.1</v>
      </c>
      <c r="AN6" s="67">
        <f t="shared" si="4"/>
        <v>100.3</v>
      </c>
      <c r="AO6" s="67">
        <f t="shared" si="4"/>
        <v>99.8</v>
      </c>
      <c r="AP6" s="67">
        <f t="shared" si="4"/>
        <v>100.1</v>
      </c>
      <c r="AQ6" s="67">
        <f t="shared" si="4"/>
        <v>100</v>
      </c>
      <c r="AR6" s="67" t="str">
        <f>IF(AR8="-","【-】","【"&amp;SUBSTITUTE(TEXT(AR8,"#,##0.0"),"-","△")&amp;"】")</f>
        <v>【98.8】</v>
      </c>
      <c r="AS6" s="67">
        <f>IF(AS8="-",NA(),AS8)</f>
        <v>90.3</v>
      </c>
      <c r="AT6" s="67">
        <f t="shared" ref="AT6:BB6" si="5">IF(AT8="-",NA(),AT8)</f>
        <v>91.6</v>
      </c>
      <c r="AU6" s="67">
        <f t="shared" si="5"/>
        <v>88.7</v>
      </c>
      <c r="AV6" s="67">
        <f t="shared" si="5"/>
        <v>86.2</v>
      </c>
      <c r="AW6" s="67">
        <f t="shared" si="5"/>
        <v>87</v>
      </c>
      <c r="AX6" s="67">
        <f t="shared" si="5"/>
        <v>94.6</v>
      </c>
      <c r="AY6" s="67">
        <f t="shared" si="5"/>
        <v>94.4</v>
      </c>
      <c r="AZ6" s="67">
        <f t="shared" si="5"/>
        <v>93.6</v>
      </c>
      <c r="BA6" s="67">
        <f t="shared" si="5"/>
        <v>94</v>
      </c>
      <c r="BB6" s="67">
        <f t="shared" si="5"/>
        <v>94.1</v>
      </c>
      <c r="BC6" s="67" t="str">
        <f>IF(BC8="-","【-】","【"&amp;SUBSTITUTE(TEXT(BC8,"#,##0.0"),"-","△")&amp;"】")</f>
        <v>【89.7】</v>
      </c>
      <c r="BD6" s="67">
        <f>IF(BD8="-",NA(),BD8)</f>
        <v>24.7</v>
      </c>
      <c r="BE6" s="67">
        <f t="shared" ref="BE6:BM6" si="6">IF(BE8="-",NA(),BE8)</f>
        <v>29.4</v>
      </c>
      <c r="BF6" s="67">
        <f t="shared" si="6"/>
        <v>34</v>
      </c>
      <c r="BG6" s="67">
        <f t="shared" si="6"/>
        <v>34.5</v>
      </c>
      <c r="BH6" s="67">
        <f t="shared" si="6"/>
        <v>40</v>
      </c>
      <c r="BI6" s="67">
        <f t="shared" si="6"/>
        <v>37.700000000000003</v>
      </c>
      <c r="BJ6" s="67">
        <f t="shared" si="6"/>
        <v>36.799999999999997</v>
      </c>
      <c r="BK6" s="67">
        <f t="shared" si="6"/>
        <v>33.9</v>
      </c>
      <c r="BL6" s="67">
        <f t="shared" si="6"/>
        <v>34.9</v>
      </c>
      <c r="BM6" s="67">
        <f t="shared" si="6"/>
        <v>32.6</v>
      </c>
      <c r="BN6" s="67" t="str">
        <f>IF(BN8="-","【-】","【"&amp;SUBSTITUTE(TEXT(BN8,"#,##0.0"),"-","△")&amp;"】")</f>
        <v>【64.1】</v>
      </c>
      <c r="BO6" s="67">
        <f>IF(BO8="-",NA(),BO8)</f>
        <v>69.099999999999994</v>
      </c>
      <c r="BP6" s="67">
        <f t="shared" ref="BP6:BX6" si="7">IF(BP8="-",NA(),BP8)</f>
        <v>70.5</v>
      </c>
      <c r="BQ6" s="67">
        <f t="shared" si="7"/>
        <v>70.099999999999994</v>
      </c>
      <c r="BR6" s="67">
        <f t="shared" si="7"/>
        <v>72.2</v>
      </c>
      <c r="BS6" s="67">
        <f t="shared" si="7"/>
        <v>83.1</v>
      </c>
      <c r="BT6" s="67">
        <f t="shared" si="7"/>
        <v>80.7</v>
      </c>
      <c r="BU6" s="67">
        <f t="shared" si="7"/>
        <v>80.7</v>
      </c>
      <c r="BV6" s="67">
        <f t="shared" si="7"/>
        <v>79.5</v>
      </c>
      <c r="BW6" s="67">
        <f t="shared" si="7"/>
        <v>79.900000000000006</v>
      </c>
      <c r="BX6" s="67">
        <f t="shared" si="7"/>
        <v>80.2</v>
      </c>
      <c r="BY6" s="67" t="str">
        <f>IF(BY8="-","【-】","【"&amp;SUBSTITUTE(TEXT(BY8,"#,##0.0"),"-","△")&amp;"】")</f>
        <v>【74.9】</v>
      </c>
      <c r="BZ6" s="68">
        <f>IF(BZ8="-",NA(),BZ8)</f>
        <v>61775</v>
      </c>
      <c r="CA6" s="68">
        <f t="shared" ref="CA6:CI6" si="8">IF(CA8="-",NA(),CA8)</f>
        <v>63052</v>
      </c>
      <c r="CB6" s="68">
        <f t="shared" si="8"/>
        <v>62867</v>
      </c>
      <c r="CC6" s="68">
        <f t="shared" si="8"/>
        <v>61944</v>
      </c>
      <c r="CD6" s="68">
        <f t="shared" si="8"/>
        <v>64798</v>
      </c>
      <c r="CE6" s="68">
        <f t="shared" si="8"/>
        <v>60787</v>
      </c>
      <c r="CF6" s="68">
        <f t="shared" si="8"/>
        <v>62913</v>
      </c>
      <c r="CG6" s="68">
        <f t="shared" si="8"/>
        <v>64765</v>
      </c>
      <c r="CH6" s="68">
        <f t="shared" si="8"/>
        <v>66228</v>
      </c>
      <c r="CI6" s="68">
        <f t="shared" si="8"/>
        <v>68751</v>
      </c>
      <c r="CJ6" s="67" t="str">
        <f>IF(CJ8="-","【-】","【"&amp;SUBSTITUTE(TEXT(CJ8,"#,##0"),"-","△")&amp;"】")</f>
        <v>【52,412】</v>
      </c>
      <c r="CK6" s="68">
        <f>IF(CK8="-",NA(),CK8)</f>
        <v>15894</v>
      </c>
      <c r="CL6" s="68">
        <f t="shared" ref="CL6:CT6" si="9">IF(CL8="-",NA(),CL8)</f>
        <v>16938</v>
      </c>
      <c r="CM6" s="68">
        <f t="shared" si="9"/>
        <v>17405</v>
      </c>
      <c r="CN6" s="68">
        <f t="shared" si="9"/>
        <v>18298</v>
      </c>
      <c r="CO6" s="68">
        <f t="shared" si="9"/>
        <v>18701</v>
      </c>
      <c r="CP6" s="68">
        <f t="shared" si="9"/>
        <v>15610</v>
      </c>
      <c r="CQ6" s="68">
        <f t="shared" si="9"/>
        <v>16993</v>
      </c>
      <c r="CR6" s="68">
        <f t="shared" si="9"/>
        <v>17680</v>
      </c>
      <c r="CS6" s="68">
        <f t="shared" si="9"/>
        <v>18393</v>
      </c>
      <c r="CT6" s="68">
        <f t="shared" si="9"/>
        <v>19207</v>
      </c>
      <c r="CU6" s="67" t="str">
        <f>IF(CU8="-","【-】","【"&amp;SUBSTITUTE(TEXT(CU8,"#,##0"),"-","△")&amp;"】")</f>
        <v>【14,708】</v>
      </c>
      <c r="CV6" s="67">
        <f>IF(CV8="-",NA(),CV8)</f>
        <v>64.5</v>
      </c>
      <c r="CW6" s="67">
        <f t="shared" ref="CW6:DE6" si="10">IF(CW8="-",NA(),CW8)</f>
        <v>61.6</v>
      </c>
      <c r="CX6" s="67">
        <f t="shared" si="10"/>
        <v>62.6</v>
      </c>
      <c r="CY6" s="67">
        <f t="shared" si="10"/>
        <v>63.7</v>
      </c>
      <c r="CZ6" s="67">
        <f t="shared" si="10"/>
        <v>57.1</v>
      </c>
      <c r="DA6" s="67">
        <f t="shared" si="10"/>
        <v>48.7</v>
      </c>
      <c r="DB6" s="67">
        <f t="shared" si="10"/>
        <v>48.5</v>
      </c>
      <c r="DC6" s="67">
        <f t="shared" si="10"/>
        <v>49.2</v>
      </c>
      <c r="DD6" s="67">
        <f t="shared" si="10"/>
        <v>48.7</v>
      </c>
      <c r="DE6" s="67">
        <f t="shared" si="10"/>
        <v>48.3</v>
      </c>
      <c r="DF6" s="67" t="str">
        <f>IF(DF8="-","【-】","【"&amp;SUBSTITUTE(TEXT(DF8,"#,##0.0"),"-","△")&amp;"】")</f>
        <v>【54.8】</v>
      </c>
      <c r="DG6" s="67">
        <f>IF(DG8="-",NA(),DG8)</f>
        <v>25</v>
      </c>
      <c r="DH6" s="67">
        <f t="shared" ref="DH6:DP6" si="11">IF(DH8="-",NA(),DH8)</f>
        <v>24.9</v>
      </c>
      <c r="DI6" s="67">
        <f t="shared" si="11"/>
        <v>25.9</v>
      </c>
      <c r="DJ6" s="67">
        <f t="shared" si="11"/>
        <v>26.1</v>
      </c>
      <c r="DK6" s="67">
        <f t="shared" si="11"/>
        <v>25.6</v>
      </c>
      <c r="DL6" s="67">
        <f t="shared" si="11"/>
        <v>26.3</v>
      </c>
      <c r="DM6" s="67">
        <f t="shared" si="11"/>
        <v>27.5</v>
      </c>
      <c r="DN6" s="67">
        <f t="shared" si="11"/>
        <v>27.4</v>
      </c>
      <c r="DO6" s="67">
        <f t="shared" si="11"/>
        <v>27.8</v>
      </c>
      <c r="DP6" s="67">
        <f t="shared" si="11"/>
        <v>28.1</v>
      </c>
      <c r="DQ6" s="67" t="str">
        <f>IF(DQ8="-","【-】","【"&amp;SUBSTITUTE(TEXT(DQ8,"#,##0.0"),"-","△")&amp;"】")</f>
        <v>【24.3】</v>
      </c>
      <c r="DR6" s="67">
        <f>IF(DR8="-",NA(),DR8)</f>
        <v>70.5</v>
      </c>
      <c r="DS6" s="67">
        <f t="shared" ref="DS6:EA6" si="12">IF(DS8="-",NA(),DS8)</f>
        <v>71.400000000000006</v>
      </c>
      <c r="DT6" s="67">
        <f t="shared" si="12"/>
        <v>73.099999999999994</v>
      </c>
      <c r="DU6" s="67">
        <f t="shared" si="12"/>
        <v>32</v>
      </c>
      <c r="DV6" s="67">
        <f t="shared" si="12"/>
        <v>36.1</v>
      </c>
      <c r="DW6" s="67">
        <f t="shared" si="12"/>
        <v>50.7</v>
      </c>
      <c r="DX6" s="67">
        <f t="shared" si="12"/>
        <v>51.3</v>
      </c>
      <c r="DY6" s="67">
        <f t="shared" si="12"/>
        <v>51.2</v>
      </c>
      <c r="DZ6" s="67">
        <f t="shared" si="12"/>
        <v>52</v>
      </c>
      <c r="EA6" s="67">
        <f t="shared" si="12"/>
        <v>52.5</v>
      </c>
      <c r="EB6" s="67" t="str">
        <f>IF(EB8="-","【-】","【"&amp;SUBSTITUTE(TEXT(EB8,"#,##0.0"),"-","△")&amp;"】")</f>
        <v>【52.5】</v>
      </c>
      <c r="EC6" s="67">
        <f>IF(EC8="-",NA(),EC8)</f>
        <v>74.099999999999994</v>
      </c>
      <c r="ED6" s="67">
        <f t="shared" ref="ED6:EL6" si="13">IF(ED8="-",NA(),ED8)</f>
        <v>73.8</v>
      </c>
      <c r="EE6" s="67">
        <f t="shared" si="13"/>
        <v>75.599999999999994</v>
      </c>
      <c r="EF6" s="67">
        <f t="shared" si="13"/>
        <v>43.3</v>
      </c>
      <c r="EG6" s="67">
        <f t="shared" si="13"/>
        <v>51.9</v>
      </c>
      <c r="EH6" s="67">
        <f t="shared" si="13"/>
        <v>62.6</v>
      </c>
      <c r="EI6" s="67">
        <f t="shared" si="13"/>
        <v>64.099999999999994</v>
      </c>
      <c r="EJ6" s="67">
        <f t="shared" si="13"/>
        <v>64.3</v>
      </c>
      <c r="EK6" s="67">
        <f t="shared" si="13"/>
        <v>66</v>
      </c>
      <c r="EL6" s="67">
        <f t="shared" si="13"/>
        <v>67.099999999999994</v>
      </c>
      <c r="EM6" s="67" t="str">
        <f>IF(EM8="-","【-】","【"&amp;SUBSTITUTE(TEXT(EM8,"#,##0.0"),"-","△")&amp;"】")</f>
        <v>【68.8】</v>
      </c>
      <c r="EN6" s="68">
        <f>IF(EN8="-",NA(),EN8)</f>
        <v>30461036</v>
      </c>
      <c r="EO6" s="68">
        <f t="shared" ref="EO6:EW6" si="14">IF(EO8="-",NA(),EO8)</f>
        <v>31155233</v>
      </c>
      <c r="EP6" s="68">
        <f t="shared" si="14"/>
        <v>31589238</v>
      </c>
      <c r="EQ6" s="68">
        <f t="shared" si="14"/>
        <v>70628498</v>
      </c>
      <c r="ER6" s="68">
        <f t="shared" si="14"/>
        <v>70185747</v>
      </c>
      <c r="ES6" s="68">
        <f t="shared" si="14"/>
        <v>50543381</v>
      </c>
      <c r="ET6" s="68">
        <f t="shared" si="14"/>
        <v>51238617</v>
      </c>
      <c r="EU6" s="68">
        <f t="shared" si="14"/>
        <v>51669762</v>
      </c>
      <c r="EV6" s="68">
        <f t="shared" si="14"/>
        <v>53351028</v>
      </c>
      <c r="EW6" s="68">
        <f t="shared" si="14"/>
        <v>55620962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157</v>
      </c>
      <c r="B7" s="65">
        <f t="shared" ref="B7:AG7" si="15">B8</f>
        <v>2018</v>
      </c>
      <c r="C7" s="65">
        <f t="shared" si="15"/>
        <v>122076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500床以上</v>
      </c>
      <c r="O7" s="65" t="str">
        <f>O8</f>
        <v>学術・研究機関出身</v>
      </c>
      <c r="P7" s="65" t="str">
        <f>P8</f>
        <v>直営</v>
      </c>
      <c r="Q7" s="66">
        <f t="shared" si="15"/>
        <v>32</v>
      </c>
      <c r="R7" s="65" t="str">
        <f t="shared" si="15"/>
        <v>対象</v>
      </c>
      <c r="S7" s="65" t="str">
        <f t="shared" si="15"/>
        <v>I 未 訓 ガ</v>
      </c>
      <c r="T7" s="65" t="str">
        <f t="shared" si="15"/>
        <v>救 臨 が 感 災 地</v>
      </c>
      <c r="U7" s="66">
        <f>U8</f>
        <v>496571</v>
      </c>
      <c r="V7" s="66">
        <f>V8</f>
        <v>47021</v>
      </c>
      <c r="W7" s="65" t="str">
        <f>W8</f>
        <v>非該当</v>
      </c>
      <c r="X7" s="65" t="str">
        <f t="shared" si="15"/>
        <v>７：１</v>
      </c>
      <c r="Y7" s="66">
        <f t="shared" si="15"/>
        <v>592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>
        <f t="shared" si="15"/>
        <v>8</v>
      </c>
      <c r="AD7" s="66">
        <f t="shared" si="15"/>
        <v>600</v>
      </c>
      <c r="AE7" s="66">
        <f t="shared" si="15"/>
        <v>592</v>
      </c>
      <c r="AF7" s="66" t="str">
        <f t="shared" si="15"/>
        <v>-</v>
      </c>
      <c r="AG7" s="66">
        <f t="shared" si="15"/>
        <v>592</v>
      </c>
      <c r="AH7" s="67">
        <f>AH8</f>
        <v>98.1</v>
      </c>
      <c r="AI7" s="67">
        <f t="shared" ref="AI7:AQ7" si="16">AI8</f>
        <v>95</v>
      </c>
      <c r="AJ7" s="67">
        <f t="shared" si="16"/>
        <v>96.2</v>
      </c>
      <c r="AK7" s="67">
        <f t="shared" si="16"/>
        <v>99.4</v>
      </c>
      <c r="AL7" s="67">
        <f t="shared" si="16"/>
        <v>91.5</v>
      </c>
      <c r="AM7" s="67">
        <f t="shared" si="16"/>
        <v>101.1</v>
      </c>
      <c r="AN7" s="67">
        <f t="shared" si="16"/>
        <v>100.3</v>
      </c>
      <c r="AO7" s="67">
        <f t="shared" si="16"/>
        <v>99.8</v>
      </c>
      <c r="AP7" s="67">
        <f t="shared" si="16"/>
        <v>100.1</v>
      </c>
      <c r="AQ7" s="67">
        <f t="shared" si="16"/>
        <v>100</v>
      </c>
      <c r="AR7" s="67"/>
      <c r="AS7" s="67">
        <f>AS8</f>
        <v>90.3</v>
      </c>
      <c r="AT7" s="67">
        <f t="shared" ref="AT7:BB7" si="17">AT8</f>
        <v>91.6</v>
      </c>
      <c r="AU7" s="67">
        <f t="shared" si="17"/>
        <v>88.7</v>
      </c>
      <c r="AV7" s="67">
        <f t="shared" si="17"/>
        <v>86.2</v>
      </c>
      <c r="AW7" s="67">
        <f t="shared" si="17"/>
        <v>87</v>
      </c>
      <c r="AX7" s="67">
        <f t="shared" si="17"/>
        <v>94.6</v>
      </c>
      <c r="AY7" s="67">
        <f t="shared" si="17"/>
        <v>94.4</v>
      </c>
      <c r="AZ7" s="67">
        <f t="shared" si="17"/>
        <v>93.6</v>
      </c>
      <c r="BA7" s="67">
        <f t="shared" si="17"/>
        <v>94</v>
      </c>
      <c r="BB7" s="67">
        <f t="shared" si="17"/>
        <v>94.1</v>
      </c>
      <c r="BC7" s="67"/>
      <c r="BD7" s="67">
        <f>BD8</f>
        <v>24.7</v>
      </c>
      <c r="BE7" s="67">
        <f t="shared" ref="BE7:BM7" si="18">BE8</f>
        <v>29.4</v>
      </c>
      <c r="BF7" s="67">
        <f t="shared" si="18"/>
        <v>34</v>
      </c>
      <c r="BG7" s="67">
        <f t="shared" si="18"/>
        <v>34.5</v>
      </c>
      <c r="BH7" s="67">
        <f t="shared" si="18"/>
        <v>40</v>
      </c>
      <c r="BI7" s="67">
        <f t="shared" si="18"/>
        <v>37.700000000000003</v>
      </c>
      <c r="BJ7" s="67">
        <f t="shared" si="18"/>
        <v>36.799999999999997</v>
      </c>
      <c r="BK7" s="67">
        <f t="shared" si="18"/>
        <v>33.9</v>
      </c>
      <c r="BL7" s="67">
        <f t="shared" si="18"/>
        <v>34.9</v>
      </c>
      <c r="BM7" s="67">
        <f t="shared" si="18"/>
        <v>32.6</v>
      </c>
      <c r="BN7" s="67"/>
      <c r="BO7" s="67">
        <f>BO8</f>
        <v>69.099999999999994</v>
      </c>
      <c r="BP7" s="67">
        <f t="shared" ref="BP7:BX7" si="19">BP8</f>
        <v>70.5</v>
      </c>
      <c r="BQ7" s="67">
        <f t="shared" si="19"/>
        <v>70.099999999999994</v>
      </c>
      <c r="BR7" s="67">
        <f t="shared" si="19"/>
        <v>72.2</v>
      </c>
      <c r="BS7" s="67">
        <f t="shared" si="19"/>
        <v>83.1</v>
      </c>
      <c r="BT7" s="67">
        <f t="shared" si="19"/>
        <v>80.7</v>
      </c>
      <c r="BU7" s="67">
        <f t="shared" si="19"/>
        <v>80.7</v>
      </c>
      <c r="BV7" s="67">
        <f t="shared" si="19"/>
        <v>79.5</v>
      </c>
      <c r="BW7" s="67">
        <f t="shared" si="19"/>
        <v>79.900000000000006</v>
      </c>
      <c r="BX7" s="67">
        <f t="shared" si="19"/>
        <v>80.2</v>
      </c>
      <c r="BY7" s="67"/>
      <c r="BZ7" s="68">
        <f>BZ8</f>
        <v>61775</v>
      </c>
      <c r="CA7" s="68">
        <f t="shared" ref="CA7:CI7" si="20">CA8</f>
        <v>63052</v>
      </c>
      <c r="CB7" s="68">
        <f t="shared" si="20"/>
        <v>62867</v>
      </c>
      <c r="CC7" s="68">
        <f t="shared" si="20"/>
        <v>61944</v>
      </c>
      <c r="CD7" s="68">
        <f t="shared" si="20"/>
        <v>64798</v>
      </c>
      <c r="CE7" s="68">
        <f t="shared" si="20"/>
        <v>60787</v>
      </c>
      <c r="CF7" s="68">
        <f t="shared" si="20"/>
        <v>62913</v>
      </c>
      <c r="CG7" s="68">
        <f t="shared" si="20"/>
        <v>64765</v>
      </c>
      <c r="CH7" s="68">
        <f t="shared" si="20"/>
        <v>66228</v>
      </c>
      <c r="CI7" s="68">
        <f t="shared" si="20"/>
        <v>68751</v>
      </c>
      <c r="CJ7" s="67"/>
      <c r="CK7" s="68">
        <f>CK8</f>
        <v>15894</v>
      </c>
      <c r="CL7" s="68">
        <f t="shared" ref="CL7:CT7" si="21">CL8</f>
        <v>16938</v>
      </c>
      <c r="CM7" s="68">
        <f t="shared" si="21"/>
        <v>17405</v>
      </c>
      <c r="CN7" s="68">
        <f t="shared" si="21"/>
        <v>18298</v>
      </c>
      <c r="CO7" s="68">
        <f t="shared" si="21"/>
        <v>18701</v>
      </c>
      <c r="CP7" s="68">
        <f t="shared" si="21"/>
        <v>15610</v>
      </c>
      <c r="CQ7" s="68">
        <f t="shared" si="21"/>
        <v>16993</v>
      </c>
      <c r="CR7" s="68">
        <f t="shared" si="21"/>
        <v>17680</v>
      </c>
      <c r="CS7" s="68">
        <f t="shared" si="21"/>
        <v>18393</v>
      </c>
      <c r="CT7" s="68">
        <f t="shared" si="21"/>
        <v>19207</v>
      </c>
      <c r="CU7" s="67"/>
      <c r="CV7" s="67">
        <f>CV8</f>
        <v>64.5</v>
      </c>
      <c r="CW7" s="67">
        <f t="shared" ref="CW7:DE7" si="22">CW8</f>
        <v>61.6</v>
      </c>
      <c r="CX7" s="67">
        <f t="shared" si="22"/>
        <v>62.6</v>
      </c>
      <c r="CY7" s="67">
        <f t="shared" si="22"/>
        <v>63.7</v>
      </c>
      <c r="CZ7" s="67">
        <f t="shared" si="22"/>
        <v>57.1</v>
      </c>
      <c r="DA7" s="67">
        <f t="shared" si="22"/>
        <v>48.7</v>
      </c>
      <c r="DB7" s="67">
        <f t="shared" si="22"/>
        <v>48.5</v>
      </c>
      <c r="DC7" s="67">
        <f t="shared" si="22"/>
        <v>49.2</v>
      </c>
      <c r="DD7" s="67">
        <f t="shared" si="22"/>
        <v>48.7</v>
      </c>
      <c r="DE7" s="67">
        <f t="shared" si="22"/>
        <v>48.3</v>
      </c>
      <c r="DF7" s="67"/>
      <c r="DG7" s="67">
        <f>DG8</f>
        <v>25</v>
      </c>
      <c r="DH7" s="67">
        <f t="shared" ref="DH7:DP7" si="23">DH8</f>
        <v>24.9</v>
      </c>
      <c r="DI7" s="67">
        <f t="shared" si="23"/>
        <v>25.9</v>
      </c>
      <c r="DJ7" s="67">
        <f t="shared" si="23"/>
        <v>26.1</v>
      </c>
      <c r="DK7" s="67">
        <f t="shared" si="23"/>
        <v>25.6</v>
      </c>
      <c r="DL7" s="67">
        <f t="shared" si="23"/>
        <v>26.3</v>
      </c>
      <c r="DM7" s="67">
        <f t="shared" si="23"/>
        <v>27.5</v>
      </c>
      <c r="DN7" s="67">
        <f t="shared" si="23"/>
        <v>27.4</v>
      </c>
      <c r="DO7" s="67">
        <f t="shared" si="23"/>
        <v>27.8</v>
      </c>
      <c r="DP7" s="67">
        <f t="shared" si="23"/>
        <v>28.1</v>
      </c>
      <c r="DQ7" s="67"/>
      <c r="DR7" s="67">
        <f>DR8</f>
        <v>70.5</v>
      </c>
      <c r="DS7" s="67">
        <f t="shared" ref="DS7:EA7" si="24">DS8</f>
        <v>71.400000000000006</v>
      </c>
      <c r="DT7" s="67">
        <f t="shared" si="24"/>
        <v>73.099999999999994</v>
      </c>
      <c r="DU7" s="67">
        <f t="shared" si="24"/>
        <v>32</v>
      </c>
      <c r="DV7" s="67">
        <f t="shared" si="24"/>
        <v>36.1</v>
      </c>
      <c r="DW7" s="67">
        <f t="shared" si="24"/>
        <v>50.7</v>
      </c>
      <c r="DX7" s="67">
        <f t="shared" si="24"/>
        <v>51.3</v>
      </c>
      <c r="DY7" s="67">
        <f t="shared" si="24"/>
        <v>51.2</v>
      </c>
      <c r="DZ7" s="67">
        <f t="shared" si="24"/>
        <v>52</v>
      </c>
      <c r="EA7" s="67">
        <f t="shared" si="24"/>
        <v>52.5</v>
      </c>
      <c r="EB7" s="67"/>
      <c r="EC7" s="67">
        <f>EC8</f>
        <v>74.099999999999994</v>
      </c>
      <c r="ED7" s="67">
        <f t="shared" ref="ED7:EL7" si="25">ED8</f>
        <v>73.8</v>
      </c>
      <c r="EE7" s="67">
        <f t="shared" si="25"/>
        <v>75.599999999999994</v>
      </c>
      <c r="EF7" s="67">
        <f t="shared" si="25"/>
        <v>43.3</v>
      </c>
      <c r="EG7" s="67">
        <f t="shared" si="25"/>
        <v>51.9</v>
      </c>
      <c r="EH7" s="67">
        <f t="shared" si="25"/>
        <v>62.6</v>
      </c>
      <c r="EI7" s="67">
        <f t="shared" si="25"/>
        <v>64.099999999999994</v>
      </c>
      <c r="EJ7" s="67">
        <f t="shared" si="25"/>
        <v>64.3</v>
      </c>
      <c r="EK7" s="67">
        <f t="shared" si="25"/>
        <v>66</v>
      </c>
      <c r="EL7" s="67">
        <f t="shared" si="25"/>
        <v>67.099999999999994</v>
      </c>
      <c r="EM7" s="67"/>
      <c r="EN7" s="68">
        <f>EN8</f>
        <v>30461036</v>
      </c>
      <c r="EO7" s="68">
        <f t="shared" ref="EO7:EW7" si="26">EO8</f>
        <v>31155233</v>
      </c>
      <c r="EP7" s="68">
        <f t="shared" si="26"/>
        <v>31589238</v>
      </c>
      <c r="EQ7" s="68">
        <f t="shared" si="26"/>
        <v>70628498</v>
      </c>
      <c r="ER7" s="68">
        <f t="shared" si="26"/>
        <v>70185747</v>
      </c>
      <c r="ES7" s="68">
        <f t="shared" si="26"/>
        <v>50543381</v>
      </c>
      <c r="ET7" s="68">
        <f t="shared" si="26"/>
        <v>51238617</v>
      </c>
      <c r="EU7" s="68">
        <f t="shared" si="26"/>
        <v>51669762</v>
      </c>
      <c r="EV7" s="68">
        <f t="shared" si="26"/>
        <v>53351028</v>
      </c>
      <c r="EW7" s="68">
        <f t="shared" si="26"/>
        <v>55620962</v>
      </c>
      <c r="EX7" s="68"/>
    </row>
    <row r="8" spans="1:154" s="69" customFormat="1" x14ac:dyDescent="0.15">
      <c r="A8" s="50"/>
      <c r="B8" s="70">
        <v>2018</v>
      </c>
      <c r="C8" s="70">
        <v>122076</v>
      </c>
      <c r="D8" s="70">
        <v>46</v>
      </c>
      <c r="E8" s="70">
        <v>6</v>
      </c>
      <c r="F8" s="70">
        <v>0</v>
      </c>
      <c r="G8" s="70">
        <v>1</v>
      </c>
      <c r="H8" s="70" t="s">
        <v>158</v>
      </c>
      <c r="I8" s="70" t="s">
        <v>159</v>
      </c>
      <c r="J8" s="70" t="s">
        <v>160</v>
      </c>
      <c r="K8" s="70" t="s">
        <v>161</v>
      </c>
      <c r="L8" s="70" t="s">
        <v>162</v>
      </c>
      <c r="M8" s="70" t="s">
        <v>163</v>
      </c>
      <c r="N8" s="70" t="s">
        <v>164</v>
      </c>
      <c r="O8" s="70" t="s">
        <v>165</v>
      </c>
      <c r="P8" s="70" t="s">
        <v>166</v>
      </c>
      <c r="Q8" s="71">
        <v>32</v>
      </c>
      <c r="R8" s="70" t="s">
        <v>167</v>
      </c>
      <c r="S8" s="70" t="s">
        <v>168</v>
      </c>
      <c r="T8" s="70" t="s">
        <v>169</v>
      </c>
      <c r="U8" s="71">
        <v>496571</v>
      </c>
      <c r="V8" s="71">
        <v>47021</v>
      </c>
      <c r="W8" s="70" t="s">
        <v>170</v>
      </c>
      <c r="X8" s="72" t="s">
        <v>171</v>
      </c>
      <c r="Y8" s="71">
        <v>592</v>
      </c>
      <c r="Z8" s="71" t="s">
        <v>38</v>
      </c>
      <c r="AA8" s="71" t="s">
        <v>38</v>
      </c>
      <c r="AB8" s="71" t="s">
        <v>38</v>
      </c>
      <c r="AC8" s="71">
        <v>8</v>
      </c>
      <c r="AD8" s="71">
        <v>600</v>
      </c>
      <c r="AE8" s="71">
        <v>592</v>
      </c>
      <c r="AF8" s="71" t="s">
        <v>38</v>
      </c>
      <c r="AG8" s="71">
        <v>592</v>
      </c>
      <c r="AH8" s="73">
        <v>98.1</v>
      </c>
      <c r="AI8" s="73">
        <v>95</v>
      </c>
      <c r="AJ8" s="73">
        <v>96.2</v>
      </c>
      <c r="AK8" s="73">
        <v>99.4</v>
      </c>
      <c r="AL8" s="73">
        <v>91.5</v>
      </c>
      <c r="AM8" s="73">
        <v>101.1</v>
      </c>
      <c r="AN8" s="73">
        <v>100.3</v>
      </c>
      <c r="AO8" s="73">
        <v>99.8</v>
      </c>
      <c r="AP8" s="73">
        <v>100.1</v>
      </c>
      <c r="AQ8" s="73">
        <v>100</v>
      </c>
      <c r="AR8" s="73">
        <v>98.8</v>
      </c>
      <c r="AS8" s="73">
        <v>90.3</v>
      </c>
      <c r="AT8" s="73">
        <v>91.6</v>
      </c>
      <c r="AU8" s="73">
        <v>88.7</v>
      </c>
      <c r="AV8" s="73">
        <v>86.2</v>
      </c>
      <c r="AW8" s="73">
        <v>87</v>
      </c>
      <c r="AX8" s="73">
        <v>94.6</v>
      </c>
      <c r="AY8" s="73">
        <v>94.4</v>
      </c>
      <c r="AZ8" s="73">
        <v>93.6</v>
      </c>
      <c r="BA8" s="73">
        <v>94</v>
      </c>
      <c r="BB8" s="73">
        <v>94.1</v>
      </c>
      <c r="BC8" s="73">
        <v>89.7</v>
      </c>
      <c r="BD8" s="74">
        <v>24.7</v>
      </c>
      <c r="BE8" s="74">
        <v>29.4</v>
      </c>
      <c r="BF8" s="74">
        <v>34</v>
      </c>
      <c r="BG8" s="74">
        <v>34.5</v>
      </c>
      <c r="BH8" s="74">
        <v>40</v>
      </c>
      <c r="BI8" s="74">
        <v>37.700000000000003</v>
      </c>
      <c r="BJ8" s="74">
        <v>36.799999999999997</v>
      </c>
      <c r="BK8" s="74">
        <v>33.9</v>
      </c>
      <c r="BL8" s="74">
        <v>34.9</v>
      </c>
      <c r="BM8" s="74">
        <v>32.6</v>
      </c>
      <c r="BN8" s="74">
        <v>64.099999999999994</v>
      </c>
      <c r="BO8" s="73">
        <v>69.099999999999994</v>
      </c>
      <c r="BP8" s="73">
        <v>70.5</v>
      </c>
      <c r="BQ8" s="73">
        <v>70.099999999999994</v>
      </c>
      <c r="BR8" s="73">
        <v>72.2</v>
      </c>
      <c r="BS8" s="73">
        <v>83.1</v>
      </c>
      <c r="BT8" s="73">
        <v>80.7</v>
      </c>
      <c r="BU8" s="73">
        <v>80.7</v>
      </c>
      <c r="BV8" s="73">
        <v>79.5</v>
      </c>
      <c r="BW8" s="73">
        <v>79.900000000000006</v>
      </c>
      <c r="BX8" s="73">
        <v>80.2</v>
      </c>
      <c r="BY8" s="73">
        <v>74.900000000000006</v>
      </c>
      <c r="BZ8" s="74">
        <v>61775</v>
      </c>
      <c r="CA8" s="74">
        <v>63052</v>
      </c>
      <c r="CB8" s="74">
        <v>62867</v>
      </c>
      <c r="CC8" s="74">
        <v>61944</v>
      </c>
      <c r="CD8" s="74">
        <v>64798</v>
      </c>
      <c r="CE8" s="74">
        <v>60787</v>
      </c>
      <c r="CF8" s="74">
        <v>62913</v>
      </c>
      <c r="CG8" s="74">
        <v>64765</v>
      </c>
      <c r="CH8" s="74">
        <v>66228</v>
      </c>
      <c r="CI8" s="74">
        <v>68751</v>
      </c>
      <c r="CJ8" s="73">
        <v>52412</v>
      </c>
      <c r="CK8" s="74">
        <v>15894</v>
      </c>
      <c r="CL8" s="74">
        <v>16938</v>
      </c>
      <c r="CM8" s="74">
        <v>17405</v>
      </c>
      <c r="CN8" s="74">
        <v>18298</v>
      </c>
      <c r="CO8" s="74">
        <v>18701</v>
      </c>
      <c r="CP8" s="74">
        <v>15610</v>
      </c>
      <c r="CQ8" s="74">
        <v>16993</v>
      </c>
      <c r="CR8" s="74">
        <v>17680</v>
      </c>
      <c r="CS8" s="74">
        <v>18393</v>
      </c>
      <c r="CT8" s="74">
        <v>19207</v>
      </c>
      <c r="CU8" s="73">
        <v>14708</v>
      </c>
      <c r="CV8" s="74">
        <v>64.5</v>
      </c>
      <c r="CW8" s="74">
        <v>61.6</v>
      </c>
      <c r="CX8" s="74">
        <v>62.6</v>
      </c>
      <c r="CY8" s="74">
        <v>63.7</v>
      </c>
      <c r="CZ8" s="74">
        <v>57.1</v>
      </c>
      <c r="DA8" s="74">
        <v>48.7</v>
      </c>
      <c r="DB8" s="74">
        <v>48.5</v>
      </c>
      <c r="DC8" s="74">
        <v>49.2</v>
      </c>
      <c r="DD8" s="74">
        <v>48.7</v>
      </c>
      <c r="DE8" s="74">
        <v>48.3</v>
      </c>
      <c r="DF8" s="74">
        <v>54.8</v>
      </c>
      <c r="DG8" s="74">
        <v>25</v>
      </c>
      <c r="DH8" s="74">
        <v>24.9</v>
      </c>
      <c r="DI8" s="74">
        <v>25.9</v>
      </c>
      <c r="DJ8" s="74">
        <v>26.1</v>
      </c>
      <c r="DK8" s="74">
        <v>25.6</v>
      </c>
      <c r="DL8" s="74">
        <v>26.3</v>
      </c>
      <c r="DM8" s="74">
        <v>27.5</v>
      </c>
      <c r="DN8" s="74">
        <v>27.4</v>
      </c>
      <c r="DO8" s="74">
        <v>27.8</v>
      </c>
      <c r="DP8" s="74">
        <v>28.1</v>
      </c>
      <c r="DQ8" s="74">
        <v>24.3</v>
      </c>
      <c r="DR8" s="73">
        <v>70.5</v>
      </c>
      <c r="DS8" s="73">
        <v>71.400000000000006</v>
      </c>
      <c r="DT8" s="73">
        <v>73.099999999999994</v>
      </c>
      <c r="DU8" s="73">
        <v>32</v>
      </c>
      <c r="DV8" s="73">
        <v>36.1</v>
      </c>
      <c r="DW8" s="73">
        <v>50.7</v>
      </c>
      <c r="DX8" s="73">
        <v>51.3</v>
      </c>
      <c r="DY8" s="73">
        <v>51.2</v>
      </c>
      <c r="DZ8" s="73">
        <v>52</v>
      </c>
      <c r="EA8" s="73">
        <v>52.5</v>
      </c>
      <c r="EB8" s="73">
        <v>52.5</v>
      </c>
      <c r="EC8" s="73">
        <v>74.099999999999994</v>
      </c>
      <c r="ED8" s="73">
        <v>73.8</v>
      </c>
      <c r="EE8" s="73">
        <v>75.599999999999994</v>
      </c>
      <c r="EF8" s="73">
        <v>43.3</v>
      </c>
      <c r="EG8" s="73">
        <v>51.9</v>
      </c>
      <c r="EH8" s="73">
        <v>62.6</v>
      </c>
      <c r="EI8" s="73">
        <v>64.099999999999994</v>
      </c>
      <c r="EJ8" s="73">
        <v>64.3</v>
      </c>
      <c r="EK8" s="73">
        <v>66</v>
      </c>
      <c r="EL8" s="73">
        <v>67.099999999999994</v>
      </c>
      <c r="EM8" s="73">
        <v>68.8</v>
      </c>
      <c r="EN8" s="74">
        <v>30461036</v>
      </c>
      <c r="EO8" s="74">
        <v>31155233</v>
      </c>
      <c r="EP8" s="74">
        <v>31589238</v>
      </c>
      <c r="EQ8" s="74">
        <v>70628498</v>
      </c>
      <c r="ER8" s="74">
        <v>70185747</v>
      </c>
      <c r="ES8" s="74">
        <v>50543381</v>
      </c>
      <c r="ET8" s="74">
        <v>51238617</v>
      </c>
      <c r="EU8" s="74">
        <v>51669762</v>
      </c>
      <c r="EV8" s="74">
        <v>53351028</v>
      </c>
      <c r="EW8" s="74">
        <v>55620962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172</v>
      </c>
      <c r="C10" s="79" t="s">
        <v>173</v>
      </c>
      <c r="D10" s="79" t="s">
        <v>174</v>
      </c>
      <c r="E10" s="79" t="s">
        <v>175</v>
      </c>
      <c r="F10" s="79" t="s">
        <v>176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千葉県</cp:lastModifiedBy>
  <cp:lastPrinted>2020-01-14T06:13:31Z</cp:lastPrinted>
  <dcterms:created xsi:type="dcterms:W3CDTF">2019-12-05T07:35:15Z</dcterms:created>
  <dcterms:modified xsi:type="dcterms:W3CDTF">2020-02-18T07:08:12Z</dcterms:modified>
</cp:coreProperties>
</file>