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3vhnrkcJ3zJPAxKLPBt1OshCEoJY7SLZ4FmWvbo8MkIqpcZL1RXZKe4oZqYKEN7s1f1rx9BqMscwc4rUjPiAkA==" workbookSaltValue="HCuAXMmnnEbHvnsoBlG/iQ==" workbookSpinCount="100000" lockStructure="1"/>
  <bookViews>
    <workbookView xWindow="93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O6" i="5"/>
  <c r="I10" i="4" s="1"/>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P10" i="4"/>
  <c r="B10" i="4"/>
  <c r="BB8" i="4"/>
  <c r="AT8" i="4"/>
  <c r="AD8" i="4"/>
  <c r="W8" i="4"/>
  <c r="P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<sst xmlns="http://schemas.openxmlformats.org/spreadsheetml/2006/main" count="311" uniqueCount="111">
  <si>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</si>
  <si>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</si>
  <si>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</si>
  <si>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</si>
  <si>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</si>
  <si>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</si>
  <si>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</si>
  <si>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</si>
  <si>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</si>
  <si>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</si>
  <si>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</si>
  <si>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</si>
  <si>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</si>
  <si>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</si>
  <si>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</si>
  <si>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</si>
  <si>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</si>
  <si>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</si>
  <si>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</si>
  <si>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</si>
  <si>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</si>
  <si>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</si>
  <si>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</si>
  <si>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</si>
  <si>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</si>
  <si>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</si>
  <si>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</si>
  <si>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</si>
  <si>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</si>
  <si>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</si>
  <si>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</si>
  <si>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</si>
  <si>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</si>
  <si>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</si>
  <si>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</si>
  <si>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</si>
  <si>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</si>
  <si>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</si>
  <si>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</si>
  <si>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</si>
  <si>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</si>
  <si>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</si>
  <si>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</si>
  <si>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</si>
  <si>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</si>
  <si>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</si>
  <si>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</si>
  <si>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</si>
  <si>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</si>
  <si>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</si>
  <si>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</si>
  <si>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</si>
  <si>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</si>
  <si>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</si>
  <si>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</si>
  <si>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</si>
  <si>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</si>
  <si>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</si>
  <si>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</si>
  <si>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</si>
  <si>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</si>
  <si>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</si>
  <si>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</si>
  <si>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</si>
  <si>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</si>
  <si>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</si>
  <si>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</si>
  <si>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</si>
  <si>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</si>
  <si>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</si>
  <si>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</si>
  <si>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</si>
  <si>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</si>
  <si>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</si>
  <si>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</si>
  <si>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</si>
  <si>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</si>
  <si>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</si>
  <si>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</si>
  <si>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</si>
  <si>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</si>
  <si>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</si>
  <si>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</si>
  <si>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</si>
  <si>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</si>
  <si>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</si>
  <si>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</si>
  <si>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</si>
  <si>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</si>
  <si>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</si>
  <si>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</si>
  <si>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</si>
  <si>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</si>
  <si>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</si>
  <si>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</si>
  <si>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</si>
  <si>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松戸市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</si>
  <si>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</si>
  <si>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</si>
  <si>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</si>
  <si>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</si>
  <si>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</si>
  <si>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</si>
  <si>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</si>
  <si>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</si>
  <si>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</si>
  <si>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</si>
  <si>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</si>
  <si>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100％を上回っているが、③流動比率は全国平均、類似団体平均値共に下回っていることから現金等の確保に努め支払能力を高めるための経営改善を図る必要がある。⑤経費回収率についても100％と、使用料で回収すべき経費を使用料で賄えている状況ではあるものの、適正な使用料収入の確保や費用の削減等により100％を下回ることがないよう健全経営に努める必要がある。④企業債残高対事業規模比率は、類似団体平均値を下回っているため、今後も適切な投資規模を保っていく。
　⑦施設利用率については、単独処理場の処理能力に対する流域分と単独分を合計した処理水量の割合のため、100％を超えている。
　⑧水洗化率については、整備中ということもあり100%に至ってないが、年々増加傾向にある。</t>
    <rPh sb="2" eb="4">
      <t>ケイジョウ</t>
    </rPh>
    <rPh sb="4" eb="6">
      <t>シュウシ</t>
    </rPh>
    <rPh sb="6" eb="8">
      <t>ヒリツ</t>
    </rPh>
    <rPh sb="14" eb="16">
      <t>ウワマワ</t>
    </rPh>
    <rPh sb="23" eb="25">
      <t>リュウドウ</t>
    </rPh>
    <rPh sb="25" eb="27">
      <t>ヒリツ</t>
    </rPh>
    <rPh sb="28" eb="30">
      <t>ゼンコク</t>
    </rPh>
    <rPh sb="30" eb="32">
      <t>ヘイキン</t>
    </rPh>
    <rPh sb="33" eb="35">
      <t>ルイジ</t>
    </rPh>
    <rPh sb="35" eb="37">
      <t>ダンタイ</t>
    </rPh>
    <rPh sb="37" eb="40">
      <t>ヘイキンチ</t>
    </rPh>
    <rPh sb="40" eb="41">
      <t>トモ</t>
    </rPh>
    <rPh sb="42" eb="44">
      <t>シタマワ</t>
    </rPh>
    <rPh sb="52" eb="55">
      <t>ゲンキントウ</t>
    </rPh>
    <rPh sb="56" eb="58">
      <t>カクホ</t>
    </rPh>
    <rPh sb="59" eb="60">
      <t>ツト</t>
    </rPh>
    <rPh sb="61" eb="63">
      <t>シハラ</t>
    </rPh>
    <rPh sb="63" eb="65">
      <t>ノウリョク</t>
    </rPh>
    <rPh sb="66" eb="67">
      <t>タカ</t>
    </rPh>
    <rPh sb="72" eb="74">
      <t>ケイエイ</t>
    </rPh>
    <rPh sb="74" eb="76">
      <t>カイゼン</t>
    </rPh>
    <rPh sb="77" eb="78">
      <t>ハカ</t>
    </rPh>
    <rPh sb="79" eb="81">
      <t>ヒツヨウ</t>
    </rPh>
    <rPh sb="86" eb="88">
      <t>ケイヒ</t>
    </rPh>
    <rPh sb="88" eb="90">
      <t>カイシュウ</t>
    </rPh>
    <rPh sb="90" eb="91">
      <t>リツ</t>
    </rPh>
    <rPh sb="102" eb="105">
      <t>シヨウリョウ</t>
    </rPh>
    <rPh sb="106" eb="108">
      <t>カイシュウ</t>
    </rPh>
    <rPh sb="111" eb="113">
      <t>ケイヒ</t>
    </rPh>
    <rPh sb="114" eb="117">
      <t>シヨウリョウ</t>
    </rPh>
    <rPh sb="118" eb="119">
      <t>マカナ</t>
    </rPh>
    <rPh sb="123" eb="125">
      <t>ジョウキョウ</t>
    </rPh>
    <rPh sb="133" eb="135">
      <t>テキセイ</t>
    </rPh>
    <rPh sb="136" eb="139">
      <t>シヨウリョウ</t>
    </rPh>
    <rPh sb="139" eb="141">
      <t>シュウニュウ</t>
    </rPh>
    <rPh sb="142" eb="144">
      <t>カクホ</t>
    </rPh>
    <rPh sb="145" eb="147">
      <t>ヒヨウ</t>
    </rPh>
    <rPh sb="148" eb="150">
      <t>サクゲン</t>
    </rPh>
    <rPh sb="150" eb="151">
      <t>トウ</t>
    </rPh>
    <rPh sb="159" eb="161">
      <t>シタマワ</t>
    </rPh>
    <rPh sb="169" eb="171">
      <t>ケンゼン</t>
    </rPh>
    <rPh sb="171" eb="173">
      <t>ケイエイ</t>
    </rPh>
    <rPh sb="174" eb="175">
      <t>ツト</t>
    </rPh>
    <rPh sb="177" eb="179">
      <t>ヒツヨウ</t>
    </rPh>
    <rPh sb="184" eb="186">
      <t>キギョウ</t>
    </rPh>
    <rPh sb="186" eb="187">
      <t>サイ</t>
    </rPh>
    <rPh sb="187" eb="189">
      <t>ザンダカ</t>
    </rPh>
    <rPh sb="189" eb="190">
      <t>タイ</t>
    </rPh>
    <rPh sb="190" eb="192">
      <t>ジギョウ</t>
    </rPh>
    <rPh sb="192" eb="194">
      <t>キボ</t>
    </rPh>
    <rPh sb="194" eb="196">
      <t>ヒリツ</t>
    </rPh>
    <rPh sb="198" eb="200">
      <t>ルイジ</t>
    </rPh>
    <rPh sb="200" eb="202">
      <t>ダンタイ</t>
    </rPh>
    <rPh sb="202" eb="205">
      <t>ヘイキンチ</t>
    </rPh>
    <rPh sb="206" eb="208">
      <t>シタマワ</t>
    </rPh>
    <rPh sb="215" eb="217">
      <t>コンゴ</t>
    </rPh>
    <rPh sb="218" eb="220">
      <t>テキセツ</t>
    </rPh>
    <rPh sb="221" eb="223">
      <t>トウシ</t>
    </rPh>
    <rPh sb="223" eb="225">
      <t>キボ</t>
    </rPh>
    <rPh sb="226" eb="227">
      <t>タモ</t>
    </rPh>
    <phoneticPr fontId="4"/>
  </si>
  <si>
    <t>　①有形固定資産減価償却率は類似団体に比して低水準ではあるものの、②管渠老朽化率は全国平均及び類似団体平均値を上回っている。
　今後はストックマネジメント計画の策定により、計画的な調査・改築を実施し、管きょの健全度を維持していく必要がある。</t>
    <rPh sb="2" eb="4">
      <t>ユウケイ</t>
    </rPh>
    <rPh sb="4" eb="6">
      <t>コテイ</t>
    </rPh>
    <rPh sb="6" eb="8">
      <t>シサン</t>
    </rPh>
    <rPh sb="8" eb="10">
      <t>ゲンカ</t>
    </rPh>
    <rPh sb="10" eb="12">
      <t>ショウキャク</t>
    </rPh>
    <rPh sb="12" eb="13">
      <t>リツ</t>
    </rPh>
    <rPh sb="14" eb="16">
      <t>ルイジ</t>
    </rPh>
    <rPh sb="16" eb="18">
      <t>ダンタイ</t>
    </rPh>
    <rPh sb="19" eb="20">
      <t>ヒ</t>
    </rPh>
    <rPh sb="22" eb="23">
      <t>テイ</t>
    </rPh>
    <rPh sb="23" eb="25">
      <t>スイジュン</t>
    </rPh>
    <rPh sb="34" eb="35">
      <t>カン</t>
    </rPh>
    <rPh sb="35" eb="36">
      <t>キョ</t>
    </rPh>
    <rPh sb="36" eb="39">
      <t>ロウキュウカ</t>
    </rPh>
    <rPh sb="39" eb="40">
      <t>リツ</t>
    </rPh>
    <rPh sb="41" eb="43">
      <t>ゼンコク</t>
    </rPh>
    <rPh sb="43" eb="45">
      <t>ヘイキン</t>
    </rPh>
    <rPh sb="45" eb="46">
      <t>オヨ</t>
    </rPh>
    <rPh sb="47" eb="49">
      <t>ルイジ</t>
    </rPh>
    <rPh sb="49" eb="51">
      <t>ダンタイ</t>
    </rPh>
    <rPh sb="51" eb="54">
      <t>ヘイキンチ</t>
    </rPh>
    <rPh sb="55" eb="57">
      <t>ウワマワ</t>
    </rPh>
    <rPh sb="64" eb="66">
      <t>コンゴ</t>
    </rPh>
    <rPh sb="77" eb="79">
      <t>ケイカク</t>
    </rPh>
    <rPh sb="80" eb="82">
      <t>サクテイ</t>
    </rPh>
    <rPh sb="86" eb="89">
      <t>ケイカクテキ</t>
    </rPh>
    <rPh sb="90" eb="92">
      <t>チョウサ</t>
    </rPh>
    <rPh sb="93" eb="95">
      <t>カイチク</t>
    </rPh>
    <rPh sb="96" eb="98">
      <t>ジッシ</t>
    </rPh>
    <rPh sb="100" eb="101">
      <t>カン</t>
    </rPh>
    <rPh sb="104" eb="106">
      <t>ケンゼン</t>
    </rPh>
    <rPh sb="106" eb="107">
      <t>ド</t>
    </rPh>
    <rPh sb="108" eb="110">
      <t>イジ</t>
    </rPh>
    <phoneticPr fontId="15"/>
  </si>
  <si>
    <t>　普及率は85％を超えたものの、引き続き未普及地域の解消を図る。また、早期接続の啓発活動等により⑧水洗化率の向上、有収水量の増加を図る。
　維持管理費は、⑤経費回収率、⑥汚水処理原価との関連性が深いため、計画的・効率的な維持管理が必要である。
　平成30年度から地方公営企業法を適用したことから、今後、よりいっそう費用対収益のバランスを重視した経営が求められる。分析により得られた結果を基に、経営基盤の強化に向けて取り組むものとする。</t>
    <rPh sb="115" eb="117">
      <t>ヒツヨウ</t>
    </rPh>
    <rPh sb="123" eb="125">
      <t>ヘイセイ</t>
    </rPh>
    <rPh sb="127" eb="129">
      <t>ネンド</t>
    </rPh>
    <rPh sb="131" eb="133">
      <t>チホウ</t>
    </rPh>
    <rPh sb="133" eb="135">
      <t>コウエイ</t>
    </rPh>
    <rPh sb="135" eb="137">
      <t>キギョウ</t>
    </rPh>
    <rPh sb="137" eb="138">
      <t>ホウ</t>
    </rPh>
    <rPh sb="148" eb="150">
      <t>コンゴ</t>
    </rPh>
    <rPh sb="157" eb="159">
      <t>ヒヨウ</t>
    </rPh>
    <rPh sb="159" eb="160">
      <t>タイ</t>
    </rPh>
    <rPh sb="160" eb="162">
      <t>シュウエキ</t>
    </rPh>
    <rPh sb="168" eb="170">
      <t>ジュウシ</t>
    </rPh>
    <rPh sb="172" eb="174">
      <t>ケイエイ</t>
    </rPh>
    <rPh sb="175" eb="176">
      <t>モト</t>
    </rPh>
    <rPh sb="181" eb="183">
      <t>ブンセキ</t>
    </rPh>
    <rPh sb="186" eb="187">
      <t>エ</t>
    </rPh>
    <rPh sb="190" eb="192">
      <t>ケッカ</t>
    </rPh>
    <rPh sb="193" eb="194">
      <t>モト</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</si>
</sst>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0.01</c:v>
                </c:pt>
              </c:numCache>
            </c:numRef>
          </c:val>
          <c:extLst>
            <c:ext xmlns:c16="http://schemas.microsoft.com/office/drawing/2014/chart" uri="{C3380CC4-5D6E-409C-BE32-E72D297353CC}">
              <c16:uniqueId val="{00000000-3223-4442-848A-6BFDC849EBF7}"/>
            </c:ext>
          </c:extLst>
        </c:ser>
        <c:dLbls>
          <c:showLegendKey val="0"/>
          <c:showVal val="0"/>
          <c:showCatName val="0"/>
          <c:showSerName val="0"/>
          <c:showPercent val="0"/>
          <c:showBubbleSize val="0"/>
        </c:dLbls>
        <c:gapWidth val="150"/>
        <c:axId val="99898112"/>
        <c:axId val="9990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0.16</c:v>
                </c:pt>
              </c:numCache>
            </c:numRef>
          </c:val>
          <c:smooth val="0"/>
          <c:extLst>
            <c:ext xmlns:c16="http://schemas.microsoft.com/office/drawing/2014/chart" uri="{C3380CC4-5D6E-409C-BE32-E72D297353CC}">
              <c16:uniqueId val="{00000001-3223-4442-848A-6BFDC849EBF7}"/>
            </c:ext>
          </c:extLst>
        </c:ser>
        <c:dLbls>
          <c:showLegendKey val="0"/>
          <c:showVal val="0"/>
          <c:showCatName val="0"/>
          <c:showSerName val="0"/>
          <c:showPercent val="0"/>
          <c:showBubbleSize val="0"/>
        </c:dLbls>
        <c:marker val="1"/>
        <c:smooth val="0"/>
        <c:axId val="99898112"/>
        <c:axId val="99900416"/>
      </c:lineChart>
      <c:dateAx>
        <c:axId val="99898112"/>
        <c:scaling>
          <c:orientation val="minMax"/>
        </c:scaling>
        <c:delete val="1"/>
        <c:axPos val="b"/>
        <c:numFmt formatCode="ge" sourceLinked="1"/>
        <c:majorTickMark val="none"/>
        <c:minorTickMark val="none"/>
        <c:tickLblPos val="none"/>
        <c:crossAx val="99900416"/>
        <c:crosses val="autoZero"/>
        <c:auto val="1"/>
        <c:lblOffset val="100"/>
        <c:baseTimeUnit val="years"/>
      </c:dateAx>
      <c:valAx>
        <c:axId val="999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1075.32</c:v>
                </c:pt>
              </c:numCache>
            </c:numRef>
          </c:val>
          <c:extLst>
            <c:ext xmlns:c16="http://schemas.microsoft.com/office/drawing/2014/chart" uri="{C3380CC4-5D6E-409C-BE32-E72D297353CC}">
              <c16:uniqueId val="{00000000-526D-4E00-8FCF-8350BAF55920}"/>
            </c:ext>
          </c:extLst>
        </c:ser>
        <c:dLbls>
          <c:showLegendKey val="0"/>
          <c:showVal val="0"/>
          <c:showCatName val="0"/>
          <c:showSerName val="0"/>
          <c:showPercent val="0"/>
          <c:showBubbleSize val="0"/>
        </c:dLbls>
        <c:gapWidth val="150"/>
        <c:axId val="32845824"/>
        <c:axId val="3284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62.96</c:v>
                </c:pt>
              </c:numCache>
            </c:numRef>
          </c:val>
          <c:smooth val="0"/>
          <c:extLst>
            <c:ext xmlns:c16="http://schemas.microsoft.com/office/drawing/2014/chart" uri="{C3380CC4-5D6E-409C-BE32-E72D297353CC}">
              <c16:uniqueId val="{00000001-526D-4E00-8FCF-8350BAF55920}"/>
            </c:ext>
          </c:extLst>
        </c:ser>
        <c:dLbls>
          <c:showLegendKey val="0"/>
          <c:showVal val="0"/>
          <c:showCatName val="0"/>
          <c:showSerName val="0"/>
          <c:showPercent val="0"/>
          <c:showBubbleSize val="0"/>
        </c:dLbls>
        <c:marker val="1"/>
        <c:smooth val="0"/>
        <c:axId val="32845824"/>
        <c:axId val="32847744"/>
      </c:lineChart>
      <c:dateAx>
        <c:axId val="32845824"/>
        <c:scaling>
          <c:orientation val="minMax"/>
        </c:scaling>
        <c:delete val="1"/>
        <c:axPos val="b"/>
        <c:numFmt formatCode="ge" sourceLinked="1"/>
        <c:majorTickMark val="none"/>
        <c:minorTickMark val="none"/>
        <c:tickLblPos val="none"/>
        <c:crossAx val="32847744"/>
        <c:crosses val="autoZero"/>
        <c:auto val="1"/>
        <c:lblOffset val="100"/>
        <c:baseTimeUnit val="years"/>
      </c:dateAx>
      <c:valAx>
        <c:axId val="328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96.17</c:v>
                </c:pt>
              </c:numCache>
            </c:numRef>
          </c:val>
          <c:extLst>
            <c:ext xmlns:c16="http://schemas.microsoft.com/office/drawing/2014/chart" uri="{C3380CC4-5D6E-409C-BE32-E72D297353CC}">
              <c16:uniqueId val="{00000000-9F58-4E42-8FC4-D9FC59394972}"/>
            </c:ext>
          </c:extLst>
        </c:ser>
        <c:dLbls>
          <c:showLegendKey val="0"/>
          <c:showVal val="0"/>
          <c:showCatName val="0"/>
          <c:showSerName val="0"/>
          <c:showPercent val="0"/>
          <c:showBubbleSize val="0"/>
        </c:dLbls>
        <c:gapWidth val="150"/>
        <c:axId val="32874880"/>
        <c:axId val="3287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96.96</c:v>
                </c:pt>
              </c:numCache>
            </c:numRef>
          </c:val>
          <c:smooth val="0"/>
          <c:extLst>
            <c:ext xmlns:c16="http://schemas.microsoft.com/office/drawing/2014/chart" uri="{C3380CC4-5D6E-409C-BE32-E72D297353CC}">
              <c16:uniqueId val="{00000001-9F58-4E42-8FC4-D9FC59394972}"/>
            </c:ext>
          </c:extLst>
        </c:ser>
        <c:dLbls>
          <c:showLegendKey val="0"/>
          <c:showVal val="0"/>
          <c:showCatName val="0"/>
          <c:showSerName val="0"/>
          <c:showPercent val="0"/>
          <c:showBubbleSize val="0"/>
        </c:dLbls>
        <c:marker val="1"/>
        <c:smooth val="0"/>
        <c:axId val="32874880"/>
        <c:axId val="32876800"/>
      </c:lineChart>
      <c:dateAx>
        <c:axId val="32874880"/>
        <c:scaling>
          <c:orientation val="minMax"/>
        </c:scaling>
        <c:delete val="1"/>
        <c:axPos val="b"/>
        <c:numFmt formatCode="ge" sourceLinked="1"/>
        <c:majorTickMark val="none"/>
        <c:minorTickMark val="none"/>
        <c:tickLblPos val="none"/>
        <c:crossAx val="32876800"/>
        <c:crosses val="autoZero"/>
        <c:auto val="1"/>
        <c:lblOffset val="100"/>
        <c:baseTimeUnit val="years"/>
      </c:dateAx>
      <c:valAx>
        <c:axId val="3287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102.46</c:v>
                </c:pt>
              </c:numCache>
            </c:numRef>
          </c:val>
          <c:extLst>
            <c:ext xmlns:c16="http://schemas.microsoft.com/office/drawing/2014/chart" uri="{C3380CC4-5D6E-409C-BE32-E72D297353CC}">
              <c16:uniqueId val="{00000000-6A5F-42FF-B7A1-BBD535A4D2D2}"/>
            </c:ext>
          </c:extLst>
        </c:ser>
        <c:dLbls>
          <c:showLegendKey val="0"/>
          <c:showVal val="0"/>
          <c:showCatName val="0"/>
          <c:showSerName val="0"/>
          <c:showPercent val="0"/>
          <c:showBubbleSize val="0"/>
        </c:dLbls>
        <c:gapWidth val="150"/>
        <c:axId val="119828480"/>
        <c:axId val="11983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108.87</c:v>
                </c:pt>
              </c:numCache>
            </c:numRef>
          </c:val>
          <c:smooth val="0"/>
          <c:extLst>
            <c:ext xmlns:c16="http://schemas.microsoft.com/office/drawing/2014/chart" uri="{C3380CC4-5D6E-409C-BE32-E72D297353CC}">
              <c16:uniqueId val="{00000001-6A5F-42FF-B7A1-BBD535A4D2D2}"/>
            </c:ext>
          </c:extLst>
        </c:ser>
        <c:dLbls>
          <c:showLegendKey val="0"/>
          <c:showVal val="0"/>
          <c:showCatName val="0"/>
          <c:showSerName val="0"/>
          <c:showPercent val="0"/>
          <c:showBubbleSize val="0"/>
        </c:dLbls>
        <c:marker val="1"/>
        <c:smooth val="0"/>
        <c:axId val="119828480"/>
        <c:axId val="119833728"/>
      </c:lineChart>
      <c:dateAx>
        <c:axId val="119828480"/>
        <c:scaling>
          <c:orientation val="minMax"/>
        </c:scaling>
        <c:delete val="1"/>
        <c:axPos val="b"/>
        <c:numFmt formatCode="ge" sourceLinked="1"/>
        <c:majorTickMark val="none"/>
        <c:minorTickMark val="none"/>
        <c:tickLblPos val="none"/>
        <c:crossAx val="119833728"/>
        <c:crosses val="autoZero"/>
        <c:auto val="1"/>
        <c:lblOffset val="100"/>
        <c:baseTimeUnit val="years"/>
      </c:dateAx>
      <c:valAx>
        <c:axId val="1198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3.9</c:v>
                </c:pt>
              </c:numCache>
            </c:numRef>
          </c:val>
          <c:extLst>
            <c:ext xmlns:c16="http://schemas.microsoft.com/office/drawing/2014/chart" uri="{C3380CC4-5D6E-409C-BE32-E72D297353CC}">
              <c16:uniqueId val="{00000000-7B06-4405-B598-380C6CF5847A}"/>
            </c:ext>
          </c:extLst>
        </c:ser>
        <c:dLbls>
          <c:showLegendKey val="0"/>
          <c:showVal val="0"/>
          <c:showCatName val="0"/>
          <c:showSerName val="0"/>
          <c:showPercent val="0"/>
          <c:showBubbleSize val="0"/>
        </c:dLbls>
        <c:gapWidth val="150"/>
        <c:axId val="32355456"/>
        <c:axId val="3235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25.13</c:v>
                </c:pt>
              </c:numCache>
            </c:numRef>
          </c:val>
          <c:smooth val="0"/>
          <c:extLst>
            <c:ext xmlns:c16="http://schemas.microsoft.com/office/drawing/2014/chart" uri="{C3380CC4-5D6E-409C-BE32-E72D297353CC}">
              <c16:uniqueId val="{00000001-7B06-4405-B598-380C6CF5847A}"/>
            </c:ext>
          </c:extLst>
        </c:ser>
        <c:dLbls>
          <c:showLegendKey val="0"/>
          <c:showVal val="0"/>
          <c:showCatName val="0"/>
          <c:showSerName val="0"/>
          <c:showPercent val="0"/>
          <c:showBubbleSize val="0"/>
        </c:dLbls>
        <c:marker val="1"/>
        <c:smooth val="0"/>
        <c:axId val="32355456"/>
        <c:axId val="32357376"/>
      </c:lineChart>
      <c:dateAx>
        <c:axId val="32355456"/>
        <c:scaling>
          <c:orientation val="minMax"/>
        </c:scaling>
        <c:delete val="1"/>
        <c:axPos val="b"/>
        <c:numFmt formatCode="ge" sourceLinked="1"/>
        <c:majorTickMark val="none"/>
        <c:minorTickMark val="none"/>
        <c:tickLblPos val="none"/>
        <c:crossAx val="32357376"/>
        <c:crosses val="autoZero"/>
        <c:auto val="1"/>
        <c:lblOffset val="100"/>
        <c:baseTimeUnit val="years"/>
      </c:dateAx>
      <c:valAx>
        <c:axId val="323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5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7.32</c:v>
                </c:pt>
              </c:numCache>
            </c:numRef>
          </c:val>
          <c:extLst>
            <c:ext xmlns:c16="http://schemas.microsoft.com/office/drawing/2014/chart" uri="{C3380CC4-5D6E-409C-BE32-E72D297353CC}">
              <c16:uniqueId val="{00000000-D001-420B-BBDE-367BA7DA4A04}"/>
            </c:ext>
          </c:extLst>
        </c:ser>
        <c:dLbls>
          <c:showLegendKey val="0"/>
          <c:showVal val="0"/>
          <c:showCatName val="0"/>
          <c:showSerName val="0"/>
          <c:showPercent val="0"/>
          <c:showBubbleSize val="0"/>
        </c:dLbls>
        <c:gapWidth val="150"/>
        <c:axId val="32372224"/>
        <c:axId val="3237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6.4</c:v>
                </c:pt>
              </c:numCache>
            </c:numRef>
          </c:val>
          <c:smooth val="0"/>
          <c:extLst>
            <c:ext xmlns:c16="http://schemas.microsoft.com/office/drawing/2014/chart" uri="{C3380CC4-5D6E-409C-BE32-E72D297353CC}">
              <c16:uniqueId val="{00000001-D001-420B-BBDE-367BA7DA4A04}"/>
            </c:ext>
          </c:extLst>
        </c:ser>
        <c:dLbls>
          <c:showLegendKey val="0"/>
          <c:showVal val="0"/>
          <c:showCatName val="0"/>
          <c:showSerName val="0"/>
          <c:showPercent val="0"/>
          <c:showBubbleSize val="0"/>
        </c:dLbls>
        <c:marker val="1"/>
        <c:smooth val="0"/>
        <c:axId val="32372224"/>
        <c:axId val="32374144"/>
      </c:lineChart>
      <c:dateAx>
        <c:axId val="32372224"/>
        <c:scaling>
          <c:orientation val="minMax"/>
        </c:scaling>
        <c:delete val="1"/>
        <c:axPos val="b"/>
        <c:numFmt formatCode="ge" sourceLinked="1"/>
        <c:majorTickMark val="none"/>
        <c:minorTickMark val="none"/>
        <c:tickLblPos val="none"/>
        <c:crossAx val="32374144"/>
        <c:crosses val="autoZero"/>
        <c:auto val="1"/>
        <c:lblOffset val="100"/>
        <c:baseTimeUnit val="years"/>
      </c:dateAx>
      <c:valAx>
        <c:axId val="3237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37B-44C3-9E2D-2624593CC75D}"/>
            </c:ext>
          </c:extLst>
        </c:ser>
        <c:dLbls>
          <c:showLegendKey val="0"/>
          <c:showVal val="0"/>
          <c:showCatName val="0"/>
          <c:showSerName val="0"/>
          <c:showPercent val="0"/>
          <c:showBubbleSize val="0"/>
        </c:dLbls>
        <c:gapWidth val="150"/>
        <c:axId val="32515968"/>
        <c:axId val="3251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837B-44C3-9E2D-2624593CC75D}"/>
            </c:ext>
          </c:extLst>
        </c:ser>
        <c:dLbls>
          <c:showLegendKey val="0"/>
          <c:showVal val="0"/>
          <c:showCatName val="0"/>
          <c:showSerName val="0"/>
          <c:showPercent val="0"/>
          <c:showBubbleSize val="0"/>
        </c:dLbls>
        <c:marker val="1"/>
        <c:smooth val="0"/>
        <c:axId val="32515968"/>
        <c:axId val="32518144"/>
      </c:lineChart>
      <c:dateAx>
        <c:axId val="32515968"/>
        <c:scaling>
          <c:orientation val="minMax"/>
        </c:scaling>
        <c:delete val="1"/>
        <c:axPos val="b"/>
        <c:numFmt formatCode="ge" sourceLinked="1"/>
        <c:majorTickMark val="none"/>
        <c:minorTickMark val="none"/>
        <c:tickLblPos val="none"/>
        <c:crossAx val="32518144"/>
        <c:crosses val="autoZero"/>
        <c:auto val="1"/>
        <c:lblOffset val="100"/>
        <c:baseTimeUnit val="years"/>
      </c:dateAx>
      <c:valAx>
        <c:axId val="325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1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58.78</c:v>
                </c:pt>
              </c:numCache>
            </c:numRef>
          </c:val>
          <c:extLst>
            <c:ext xmlns:c16="http://schemas.microsoft.com/office/drawing/2014/chart" uri="{C3380CC4-5D6E-409C-BE32-E72D297353CC}">
              <c16:uniqueId val="{00000000-EC5C-45E5-A4F1-664D063E1BE7}"/>
            </c:ext>
          </c:extLst>
        </c:ser>
        <c:dLbls>
          <c:showLegendKey val="0"/>
          <c:showVal val="0"/>
          <c:showCatName val="0"/>
          <c:showSerName val="0"/>
          <c:showPercent val="0"/>
          <c:showBubbleSize val="0"/>
        </c:dLbls>
        <c:gapWidth val="150"/>
        <c:axId val="32545024"/>
        <c:axId val="3255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73.55</c:v>
                </c:pt>
              </c:numCache>
            </c:numRef>
          </c:val>
          <c:smooth val="0"/>
          <c:extLst>
            <c:ext xmlns:c16="http://schemas.microsoft.com/office/drawing/2014/chart" uri="{C3380CC4-5D6E-409C-BE32-E72D297353CC}">
              <c16:uniqueId val="{00000001-EC5C-45E5-A4F1-664D063E1BE7}"/>
            </c:ext>
          </c:extLst>
        </c:ser>
        <c:dLbls>
          <c:showLegendKey val="0"/>
          <c:showVal val="0"/>
          <c:showCatName val="0"/>
          <c:showSerName val="0"/>
          <c:showPercent val="0"/>
          <c:showBubbleSize val="0"/>
        </c:dLbls>
        <c:marker val="1"/>
        <c:smooth val="0"/>
        <c:axId val="32545024"/>
        <c:axId val="32555392"/>
      </c:lineChart>
      <c:dateAx>
        <c:axId val="32545024"/>
        <c:scaling>
          <c:orientation val="minMax"/>
        </c:scaling>
        <c:delete val="1"/>
        <c:axPos val="b"/>
        <c:numFmt formatCode="ge" sourceLinked="1"/>
        <c:majorTickMark val="none"/>
        <c:minorTickMark val="none"/>
        <c:tickLblPos val="none"/>
        <c:crossAx val="32555392"/>
        <c:crosses val="autoZero"/>
        <c:auto val="1"/>
        <c:lblOffset val="100"/>
        <c:baseTimeUnit val="years"/>
      </c:dateAx>
      <c:valAx>
        <c:axId val="325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456.46</c:v>
                </c:pt>
              </c:numCache>
            </c:numRef>
          </c:val>
          <c:extLst>
            <c:ext xmlns:c16="http://schemas.microsoft.com/office/drawing/2014/chart" uri="{C3380CC4-5D6E-409C-BE32-E72D297353CC}">
              <c16:uniqueId val="{00000000-D684-4D42-85FD-31B0DB169582}"/>
            </c:ext>
          </c:extLst>
        </c:ser>
        <c:dLbls>
          <c:showLegendKey val="0"/>
          <c:showVal val="0"/>
          <c:showCatName val="0"/>
          <c:showSerName val="0"/>
          <c:showPercent val="0"/>
          <c:showBubbleSize val="0"/>
        </c:dLbls>
        <c:gapWidth val="150"/>
        <c:axId val="32569984"/>
        <c:axId val="3257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514.27</c:v>
                </c:pt>
              </c:numCache>
            </c:numRef>
          </c:val>
          <c:smooth val="0"/>
          <c:extLst>
            <c:ext xmlns:c16="http://schemas.microsoft.com/office/drawing/2014/chart" uri="{C3380CC4-5D6E-409C-BE32-E72D297353CC}">
              <c16:uniqueId val="{00000001-D684-4D42-85FD-31B0DB169582}"/>
            </c:ext>
          </c:extLst>
        </c:ser>
        <c:dLbls>
          <c:showLegendKey val="0"/>
          <c:showVal val="0"/>
          <c:showCatName val="0"/>
          <c:showSerName val="0"/>
          <c:showPercent val="0"/>
          <c:showBubbleSize val="0"/>
        </c:dLbls>
        <c:marker val="1"/>
        <c:smooth val="0"/>
        <c:axId val="32569984"/>
        <c:axId val="32576256"/>
      </c:lineChart>
      <c:dateAx>
        <c:axId val="32569984"/>
        <c:scaling>
          <c:orientation val="minMax"/>
        </c:scaling>
        <c:delete val="1"/>
        <c:axPos val="b"/>
        <c:numFmt formatCode="ge" sourceLinked="1"/>
        <c:majorTickMark val="none"/>
        <c:minorTickMark val="none"/>
        <c:tickLblPos val="none"/>
        <c:crossAx val="32576256"/>
        <c:crosses val="autoZero"/>
        <c:auto val="1"/>
        <c:lblOffset val="100"/>
        <c:baseTimeUnit val="years"/>
      </c:dateAx>
      <c:valAx>
        <c:axId val="325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F230-4F98-AF73-9FD8E3D14091}"/>
            </c:ext>
          </c:extLst>
        </c:ser>
        <c:dLbls>
          <c:showLegendKey val="0"/>
          <c:showVal val="0"/>
          <c:showCatName val="0"/>
          <c:showSerName val="0"/>
          <c:showPercent val="0"/>
          <c:showBubbleSize val="0"/>
        </c:dLbls>
        <c:gapWidth val="150"/>
        <c:axId val="32615424"/>
        <c:axId val="3261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100.34</c:v>
                </c:pt>
              </c:numCache>
            </c:numRef>
          </c:val>
          <c:smooth val="0"/>
          <c:extLst>
            <c:ext xmlns:c16="http://schemas.microsoft.com/office/drawing/2014/chart" uri="{C3380CC4-5D6E-409C-BE32-E72D297353CC}">
              <c16:uniqueId val="{00000001-F230-4F98-AF73-9FD8E3D14091}"/>
            </c:ext>
          </c:extLst>
        </c:ser>
        <c:dLbls>
          <c:showLegendKey val="0"/>
          <c:showVal val="0"/>
          <c:showCatName val="0"/>
          <c:showSerName val="0"/>
          <c:showPercent val="0"/>
          <c:showBubbleSize val="0"/>
        </c:dLbls>
        <c:marker val="1"/>
        <c:smooth val="0"/>
        <c:axId val="32615424"/>
        <c:axId val="32617600"/>
      </c:lineChart>
      <c:dateAx>
        <c:axId val="32615424"/>
        <c:scaling>
          <c:orientation val="minMax"/>
        </c:scaling>
        <c:delete val="1"/>
        <c:axPos val="b"/>
        <c:numFmt formatCode="ge" sourceLinked="1"/>
        <c:majorTickMark val="none"/>
        <c:minorTickMark val="none"/>
        <c:tickLblPos val="none"/>
        <c:crossAx val="32617600"/>
        <c:crosses val="autoZero"/>
        <c:auto val="1"/>
        <c:lblOffset val="100"/>
        <c:baseTimeUnit val="years"/>
      </c:dateAx>
      <c:valAx>
        <c:axId val="3261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1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152.18</c:v>
                </c:pt>
              </c:numCache>
            </c:numRef>
          </c:val>
          <c:extLst>
            <c:ext xmlns:c16="http://schemas.microsoft.com/office/drawing/2014/chart" uri="{C3380CC4-5D6E-409C-BE32-E72D297353CC}">
              <c16:uniqueId val="{00000000-FB38-4EEE-A56A-076893CADE3B}"/>
            </c:ext>
          </c:extLst>
        </c:ser>
        <c:dLbls>
          <c:showLegendKey val="0"/>
          <c:showVal val="0"/>
          <c:showCatName val="0"/>
          <c:showSerName val="0"/>
          <c:showPercent val="0"/>
          <c:showBubbleSize val="0"/>
        </c:dLbls>
        <c:gapWidth val="150"/>
        <c:axId val="32632192"/>
        <c:axId val="3263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113.49</c:v>
                </c:pt>
              </c:numCache>
            </c:numRef>
          </c:val>
          <c:smooth val="0"/>
          <c:extLst>
            <c:ext xmlns:c16="http://schemas.microsoft.com/office/drawing/2014/chart" uri="{C3380CC4-5D6E-409C-BE32-E72D297353CC}">
              <c16:uniqueId val="{00000001-FB38-4EEE-A56A-076893CADE3B}"/>
            </c:ext>
          </c:extLst>
        </c:ser>
        <c:dLbls>
          <c:showLegendKey val="0"/>
          <c:showVal val="0"/>
          <c:showCatName val="0"/>
          <c:showSerName val="0"/>
          <c:showPercent val="0"/>
          <c:showBubbleSize val="0"/>
        </c:dLbls>
        <c:marker val="1"/>
        <c:smooth val="0"/>
        <c:axId val="32632192"/>
        <c:axId val="32634368"/>
      </c:lineChart>
      <c:dateAx>
        <c:axId val="32632192"/>
        <c:scaling>
          <c:orientation val="minMax"/>
        </c:scaling>
        <c:delete val="1"/>
        <c:axPos val="b"/>
        <c:numFmt formatCode="ge" sourceLinked="1"/>
        <c:majorTickMark val="none"/>
        <c:minorTickMark val="none"/>
        <c:tickLblPos val="none"/>
        <c:crossAx val="32634368"/>
        <c:crosses val="autoZero"/>
        <c:auto val="1"/>
        <c:lblOffset val="100"/>
        <c:baseTimeUnit val="years"/>
      </c:dateAx>
      <c:valAx>
        <c:axId val="3263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千葉県　松戸市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Aa</v>
      </c>
      <c r="X8" s="77"/>
      <c r="Y8" s="77"/>
      <c r="Z8" s="77"/>
      <c r="AA8" s="77"/>
      <c r="AB8" s="77"/>
      <c r="AC8" s="77"/>
      <c r="AD8" s="78" t="str">
        <f>データ!$M$6</f>
        <v>非設置</v>
      </c>
      <c r="AE8" s="78"/>
      <c r="AF8" s="78"/>
      <c r="AG8" s="78"/>
      <c r="AH8" s="78"/>
      <c r="AI8" s="78"/>
      <c r="AJ8" s="78"/>
      <c r="AK8" s="3"/>
      <c r="AL8" s="74">
        <f>データ!S6</f>
        <v>496571</v>
      </c>
      <c r="AM8" s="74"/>
      <c r="AN8" s="74"/>
      <c r="AO8" s="74"/>
      <c r="AP8" s="74"/>
      <c r="AQ8" s="74"/>
      <c r="AR8" s="74"/>
      <c r="AS8" s="74"/>
      <c r="AT8" s="73">
        <f>データ!T6</f>
        <v>61.38</v>
      </c>
      <c r="AU8" s="73"/>
      <c r="AV8" s="73"/>
      <c r="AW8" s="73"/>
      <c r="AX8" s="73"/>
      <c r="AY8" s="73"/>
      <c r="AZ8" s="73"/>
      <c r="BA8" s="73"/>
      <c r="BB8" s="73">
        <f>データ!U6</f>
        <v>8090.11</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62.92</v>
      </c>
      <c r="J10" s="73"/>
      <c r="K10" s="73"/>
      <c r="L10" s="73"/>
      <c r="M10" s="73"/>
      <c r="N10" s="73"/>
      <c r="O10" s="73"/>
      <c r="P10" s="73">
        <f>データ!P6</f>
        <v>85.89</v>
      </c>
      <c r="Q10" s="73"/>
      <c r="R10" s="73"/>
      <c r="S10" s="73"/>
      <c r="T10" s="73"/>
      <c r="U10" s="73"/>
      <c r="V10" s="73"/>
      <c r="W10" s="73">
        <f>データ!Q6</f>
        <v>80.650000000000006</v>
      </c>
      <c r="X10" s="73"/>
      <c r="Y10" s="73"/>
      <c r="Z10" s="73"/>
      <c r="AA10" s="73"/>
      <c r="AB10" s="73"/>
      <c r="AC10" s="73"/>
      <c r="AD10" s="74">
        <f>データ!R6</f>
        <v>2423</v>
      </c>
      <c r="AE10" s="74"/>
      <c r="AF10" s="74"/>
      <c r="AG10" s="74"/>
      <c r="AH10" s="74"/>
      <c r="AI10" s="74"/>
      <c r="AJ10" s="74"/>
      <c r="AK10" s="2"/>
      <c r="AL10" s="74">
        <f>データ!V6</f>
        <v>426861</v>
      </c>
      <c r="AM10" s="74"/>
      <c r="AN10" s="74"/>
      <c r="AO10" s="74"/>
      <c r="AP10" s="74"/>
      <c r="AQ10" s="74"/>
      <c r="AR10" s="74"/>
      <c r="AS10" s="74"/>
      <c r="AT10" s="73">
        <f>データ!W6</f>
        <v>38.99</v>
      </c>
      <c r="AU10" s="73"/>
      <c r="AV10" s="73"/>
      <c r="AW10" s="73"/>
      <c r="AX10" s="73"/>
      <c r="AY10" s="73"/>
      <c r="AZ10" s="73"/>
      <c r="BA10" s="73"/>
      <c r="BB10" s="73">
        <f>データ!X6</f>
        <v>10947.96</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108</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HY1ORNbHFSTytqT7ArTrtoOrNePhY3hQ7vsGPie4jVYHOLUl3aRdWbqH6O71hJJ8TNj5E9x8ovHD8uRa8KomPA==" saltValue="I/PJjq/3t7ylZ4JHsu0NB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122076</v>
      </c>
      <c r="D6" s="33">
        <f t="shared" si="3"/>
        <v>46</v>
      </c>
      <c r="E6" s="33">
        <f t="shared" si="3"/>
        <v>17</v>
      </c>
      <c r="F6" s="33">
        <f t="shared" si="3"/>
        <v>1</v>
      </c>
      <c r="G6" s="33">
        <f t="shared" si="3"/>
        <v>0</v>
      </c>
      <c r="H6" s="33" t="str">
        <f t="shared" si="3"/>
        <v>千葉県　松戸市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62.92</v>
      </c>
      <c r="P6" s="34">
        <f t="shared" si="3"/>
        <v>85.89</v>
      </c>
      <c r="Q6" s="34">
        <f t="shared" si="3"/>
        <v>80.650000000000006</v>
      </c>
      <c r="R6" s="34">
        <f t="shared" si="3"/>
        <v>2423</v>
      </c>
      <c r="S6" s="34">
        <f t="shared" si="3"/>
        <v>496571</v>
      </c>
      <c r="T6" s="34">
        <f t="shared" si="3"/>
        <v>61.38</v>
      </c>
      <c r="U6" s="34">
        <f t="shared" si="3"/>
        <v>8090.11</v>
      </c>
      <c r="V6" s="34">
        <f t="shared" si="3"/>
        <v>426861</v>
      </c>
      <c r="W6" s="34">
        <f t="shared" si="3"/>
        <v>38.99</v>
      </c>
      <c r="X6" s="34">
        <f t="shared" si="3"/>
        <v>10947.96</v>
      </c>
      <c r="Y6" s="35" t="str">
        <f>IF(Y7="",NA(),Y7)</f>
        <v>-</v>
      </c>
      <c r="Z6" s="35" t="str">
        <f t="shared" ref="Z6:AH6" si="4">IF(Z7="",NA(),Z7)</f>
        <v>-</v>
      </c>
      <c r="AA6" s="35" t="str">
        <f t="shared" si="4"/>
        <v>-</v>
      </c>
      <c r="AB6" s="35" t="str">
        <f t="shared" si="4"/>
        <v>-</v>
      </c>
      <c r="AC6" s="35">
        <f t="shared" si="4"/>
        <v>102.46</v>
      </c>
      <c r="AD6" s="35" t="str">
        <f t="shared" si="4"/>
        <v>-</v>
      </c>
      <c r="AE6" s="35" t="str">
        <f t="shared" si="4"/>
        <v>-</v>
      </c>
      <c r="AF6" s="35" t="str">
        <f t="shared" si="4"/>
        <v>-</v>
      </c>
      <c r="AG6" s="35" t="str">
        <f t="shared" si="4"/>
        <v>-</v>
      </c>
      <c r="AH6" s="35">
        <f t="shared" si="4"/>
        <v>108.87</v>
      </c>
      <c r="AI6" s="34" t="str">
        <f>IF(AI7="","",IF(AI7="-","【-】","【"&amp;SUBSTITUTE(TEXT(AI7,"#,##0.00"),"-","△")&amp;"】"))</f>
        <v>【108.69】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0.39</v>
      </c>
      <c r="AT6" s="34" t="str">
        <f>IF(AT7="","",IF(AT7="-","【-】","【"&amp;SUBSTITUTE(TEXT(AT7,"#,##0.00"),"-","△")&amp;"】"))</f>
        <v>【3.28】</v>
      </c>
      <c r="AU6" s="35" t="str">
        <f>IF(AU7="",NA(),AU7)</f>
        <v>-</v>
      </c>
      <c r="AV6" s="35" t="str">
        <f t="shared" ref="AV6:BD6" si="6">IF(AV7="",NA(),AV7)</f>
        <v>-</v>
      </c>
      <c r="AW6" s="35" t="str">
        <f t="shared" si="6"/>
        <v>-</v>
      </c>
      <c r="AX6" s="35" t="str">
        <f t="shared" si="6"/>
        <v>-</v>
      </c>
      <c r="AY6" s="35">
        <f t="shared" si="6"/>
        <v>58.78</v>
      </c>
      <c r="AZ6" s="35" t="str">
        <f t="shared" si="6"/>
        <v>-</v>
      </c>
      <c r="BA6" s="35" t="str">
        <f t="shared" si="6"/>
        <v>-</v>
      </c>
      <c r="BB6" s="35" t="str">
        <f t="shared" si="6"/>
        <v>-</v>
      </c>
      <c r="BC6" s="35" t="str">
        <f t="shared" si="6"/>
        <v>-</v>
      </c>
      <c r="BD6" s="35">
        <f t="shared" si="6"/>
        <v>73.55</v>
      </c>
      <c r="BE6" s="34" t="str">
        <f>IF(BE7="","",IF(BE7="-","【-】","【"&amp;SUBSTITUTE(TEXT(BE7,"#,##0.00"),"-","△")&amp;"】"))</f>
        <v>【69.49】</v>
      </c>
      <c r="BF6" s="35" t="str">
        <f>IF(BF7="",NA(),BF7)</f>
        <v>-</v>
      </c>
      <c r="BG6" s="35" t="str">
        <f t="shared" ref="BG6:BO6" si="7">IF(BG7="",NA(),BG7)</f>
        <v>-</v>
      </c>
      <c r="BH6" s="35" t="str">
        <f t="shared" si="7"/>
        <v>-</v>
      </c>
      <c r="BI6" s="35" t="str">
        <f t="shared" si="7"/>
        <v>-</v>
      </c>
      <c r="BJ6" s="35">
        <f t="shared" si="7"/>
        <v>456.46</v>
      </c>
      <c r="BK6" s="35" t="str">
        <f t="shared" si="7"/>
        <v>-</v>
      </c>
      <c r="BL6" s="35" t="str">
        <f t="shared" si="7"/>
        <v>-</v>
      </c>
      <c r="BM6" s="35" t="str">
        <f t="shared" si="7"/>
        <v>-</v>
      </c>
      <c r="BN6" s="35" t="str">
        <f t="shared" si="7"/>
        <v>-</v>
      </c>
      <c r="BO6" s="35">
        <f t="shared" si="7"/>
        <v>514.27</v>
      </c>
      <c r="BP6" s="34" t="str">
        <f>IF(BP7="","",IF(BP7="-","【-】","【"&amp;SUBSTITUTE(TEXT(BP7,"#,##0.00"),"-","△")&amp;"】"))</f>
        <v>【682.78】</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100.34</v>
      </c>
      <c r="CA6" s="34" t="str">
        <f>IF(CA7="","",IF(CA7="-","【-】","【"&amp;SUBSTITUTE(TEXT(CA7,"#,##0.00"),"-","△")&amp;"】"))</f>
        <v>【100.91】</v>
      </c>
      <c r="CB6" s="35" t="str">
        <f>IF(CB7="",NA(),CB7)</f>
        <v>-</v>
      </c>
      <c r="CC6" s="35" t="str">
        <f t="shared" ref="CC6:CK6" si="9">IF(CC7="",NA(),CC7)</f>
        <v>-</v>
      </c>
      <c r="CD6" s="35" t="str">
        <f t="shared" si="9"/>
        <v>-</v>
      </c>
      <c r="CE6" s="35" t="str">
        <f t="shared" si="9"/>
        <v>-</v>
      </c>
      <c r="CF6" s="35">
        <f t="shared" si="9"/>
        <v>152.18</v>
      </c>
      <c r="CG6" s="35" t="str">
        <f t="shared" si="9"/>
        <v>-</v>
      </c>
      <c r="CH6" s="35" t="str">
        <f t="shared" si="9"/>
        <v>-</v>
      </c>
      <c r="CI6" s="35" t="str">
        <f t="shared" si="9"/>
        <v>-</v>
      </c>
      <c r="CJ6" s="35" t="str">
        <f t="shared" si="9"/>
        <v>-</v>
      </c>
      <c r="CK6" s="35">
        <f t="shared" si="9"/>
        <v>113.49</v>
      </c>
      <c r="CL6" s="34" t="str">
        <f>IF(CL7="","",IF(CL7="-","【-】","【"&amp;SUBSTITUTE(TEXT(CL7,"#,##0.00"),"-","△")&amp;"】"))</f>
        <v>【136.86】</v>
      </c>
      <c r="CM6" s="35" t="str">
        <f>IF(CM7="",NA(),CM7)</f>
        <v>-</v>
      </c>
      <c r="CN6" s="35" t="str">
        <f t="shared" ref="CN6:CV6" si="10">IF(CN7="",NA(),CN7)</f>
        <v>-</v>
      </c>
      <c r="CO6" s="35" t="str">
        <f t="shared" si="10"/>
        <v>-</v>
      </c>
      <c r="CP6" s="35" t="str">
        <f t="shared" si="10"/>
        <v>-</v>
      </c>
      <c r="CQ6" s="35">
        <f t="shared" si="10"/>
        <v>1075.32</v>
      </c>
      <c r="CR6" s="35" t="str">
        <f t="shared" si="10"/>
        <v>-</v>
      </c>
      <c r="CS6" s="35" t="str">
        <f t="shared" si="10"/>
        <v>-</v>
      </c>
      <c r="CT6" s="35" t="str">
        <f t="shared" si="10"/>
        <v>-</v>
      </c>
      <c r="CU6" s="35" t="str">
        <f t="shared" si="10"/>
        <v>-</v>
      </c>
      <c r="CV6" s="35">
        <f t="shared" si="10"/>
        <v>62.96</v>
      </c>
      <c r="CW6" s="34" t="str">
        <f>IF(CW7="","",IF(CW7="-","【-】","【"&amp;SUBSTITUTE(TEXT(CW7,"#,##0.00"),"-","△")&amp;"】"))</f>
        <v>【58.98】</v>
      </c>
      <c r="CX6" s="35" t="str">
        <f>IF(CX7="",NA(),CX7)</f>
        <v>-</v>
      </c>
      <c r="CY6" s="35" t="str">
        <f t="shared" ref="CY6:DG6" si="11">IF(CY7="",NA(),CY7)</f>
        <v>-</v>
      </c>
      <c r="CZ6" s="35" t="str">
        <f t="shared" si="11"/>
        <v>-</v>
      </c>
      <c r="DA6" s="35" t="str">
        <f t="shared" si="11"/>
        <v>-</v>
      </c>
      <c r="DB6" s="35">
        <f t="shared" si="11"/>
        <v>96.17</v>
      </c>
      <c r="DC6" s="35" t="str">
        <f t="shared" si="11"/>
        <v>-</v>
      </c>
      <c r="DD6" s="35" t="str">
        <f t="shared" si="11"/>
        <v>-</v>
      </c>
      <c r="DE6" s="35" t="str">
        <f t="shared" si="11"/>
        <v>-</v>
      </c>
      <c r="DF6" s="35" t="str">
        <f t="shared" si="11"/>
        <v>-</v>
      </c>
      <c r="DG6" s="35">
        <f t="shared" si="11"/>
        <v>96.96</v>
      </c>
      <c r="DH6" s="34" t="str">
        <f>IF(DH7="","",IF(DH7="-","【-】","【"&amp;SUBSTITUTE(TEXT(DH7,"#,##0.00"),"-","△")&amp;"】"))</f>
        <v>【95.20】</v>
      </c>
      <c r="DI6" s="35" t="str">
        <f>IF(DI7="",NA(),DI7)</f>
        <v>-</v>
      </c>
      <c r="DJ6" s="35" t="str">
        <f t="shared" ref="DJ6:DR6" si="12">IF(DJ7="",NA(),DJ7)</f>
        <v>-</v>
      </c>
      <c r="DK6" s="35" t="str">
        <f t="shared" si="12"/>
        <v>-</v>
      </c>
      <c r="DL6" s="35" t="str">
        <f t="shared" si="12"/>
        <v>-</v>
      </c>
      <c r="DM6" s="35">
        <f t="shared" si="12"/>
        <v>3.9</v>
      </c>
      <c r="DN6" s="35" t="str">
        <f t="shared" si="12"/>
        <v>-</v>
      </c>
      <c r="DO6" s="35" t="str">
        <f t="shared" si="12"/>
        <v>-</v>
      </c>
      <c r="DP6" s="35" t="str">
        <f t="shared" si="12"/>
        <v>-</v>
      </c>
      <c r="DQ6" s="35" t="str">
        <f t="shared" si="12"/>
        <v>-</v>
      </c>
      <c r="DR6" s="35">
        <f t="shared" si="12"/>
        <v>25.13</v>
      </c>
      <c r="DS6" s="34" t="str">
        <f>IF(DS7="","",IF(DS7="-","【-】","【"&amp;SUBSTITUTE(TEXT(DS7,"#,##0.00"),"-","△")&amp;"】"))</f>
        <v>【38.60】</v>
      </c>
      <c r="DT6" s="35" t="str">
        <f>IF(DT7="",NA(),DT7)</f>
        <v>-</v>
      </c>
      <c r="DU6" s="35" t="str">
        <f t="shared" ref="DU6:EC6" si="13">IF(DU7="",NA(),DU7)</f>
        <v>-</v>
      </c>
      <c r="DV6" s="35" t="str">
        <f t="shared" si="13"/>
        <v>-</v>
      </c>
      <c r="DW6" s="35" t="str">
        <f t="shared" si="13"/>
        <v>-</v>
      </c>
      <c r="DX6" s="35">
        <f t="shared" si="13"/>
        <v>7.32</v>
      </c>
      <c r="DY6" s="35" t="str">
        <f t="shared" si="13"/>
        <v>-</v>
      </c>
      <c r="DZ6" s="35" t="str">
        <f t="shared" si="13"/>
        <v>-</v>
      </c>
      <c r="EA6" s="35" t="str">
        <f t="shared" si="13"/>
        <v>-</v>
      </c>
      <c r="EB6" s="35" t="str">
        <f t="shared" si="13"/>
        <v>-</v>
      </c>
      <c r="EC6" s="35">
        <f t="shared" si="13"/>
        <v>6.4</v>
      </c>
      <c r="ED6" s="34" t="str">
        <f>IF(ED7="","",IF(ED7="-","【-】","【"&amp;SUBSTITUTE(TEXT(ED7,"#,##0.00"),"-","△")&amp;"】"))</f>
        <v>【5.64】</v>
      </c>
      <c r="EE6" s="35" t="str">
        <f>IF(EE7="",NA(),EE7)</f>
        <v>-</v>
      </c>
      <c r="EF6" s="35" t="str">
        <f t="shared" ref="EF6:EN6" si="14">IF(EF7="",NA(),EF7)</f>
        <v>-</v>
      </c>
      <c r="EG6" s="35" t="str">
        <f t="shared" si="14"/>
        <v>-</v>
      </c>
      <c r="EH6" s="35" t="str">
        <f t="shared" si="14"/>
        <v>-</v>
      </c>
      <c r="EI6" s="35">
        <f t="shared" si="14"/>
        <v>0.01</v>
      </c>
      <c r="EJ6" s="35" t="str">
        <f t="shared" si="14"/>
        <v>-</v>
      </c>
      <c r="EK6" s="35" t="str">
        <f t="shared" si="14"/>
        <v>-</v>
      </c>
      <c r="EL6" s="35" t="str">
        <f t="shared" si="14"/>
        <v>-</v>
      </c>
      <c r="EM6" s="35" t="str">
        <f t="shared" si="14"/>
        <v>-</v>
      </c>
      <c r="EN6" s="35">
        <f t="shared" si="14"/>
        <v>0.16</v>
      </c>
      <c r="EO6" s="34" t="str">
        <f>IF(EO7="","",IF(EO7="-","【-】","【"&amp;SUBSTITUTE(TEXT(EO7,"#,##0.00"),"-","△")&amp;"】"))</f>
        <v>【0.23】</v>
      </c>
    </row>
    <row r="7" spans="1:148" s="36" customFormat="1" x14ac:dyDescent="0.15">
      <c r="A7" s="28"/>
      <c r="B7" s="37">
        <v>2018</v>
      </c>
      <c r="C7" s="37">
        <v>122076</v>
      </c>
      <c r="D7" s="37">
        <v>46</v>
      </c>
      <c r="E7" s="37">
        <v>17</v>
      </c>
      <c r="F7" s="37">
        <v>1</v>
      </c>
      <c r="G7" s="37">
        <v>0</v>
      </c>
      <c r="H7" s="37" t="s">
        <v>96</v>
      </c>
      <c r="I7" s="37" t="s">
        <v>97</v>
      </c>
      <c r="J7" s="37" t="s">
        <v>98</v>
      </c>
      <c r="K7" s="37" t="s">
        <v>99</v>
      </c>
      <c r="L7" s="37" t="s">
        <v>100</v>
      </c>
      <c r="M7" s="37" t="s">
        <v>101</v>
      </c>
      <c r="N7" s="38" t="s">
        <v>102</v>
      </c>
      <c r="O7" s="38">
        <v>62.92</v>
      </c>
      <c r="P7" s="38">
        <v>85.89</v>
      </c>
      <c r="Q7" s="38">
        <v>80.650000000000006</v>
      </c>
      <c r="R7" s="38">
        <v>2423</v>
      </c>
      <c r="S7" s="38">
        <v>496571</v>
      </c>
      <c r="T7" s="38">
        <v>61.38</v>
      </c>
      <c r="U7" s="38">
        <v>8090.11</v>
      </c>
      <c r="V7" s="38">
        <v>426861</v>
      </c>
      <c r="W7" s="38">
        <v>38.99</v>
      </c>
      <c r="X7" s="38">
        <v>10947.96</v>
      </c>
      <c r="Y7" s="38" t="s">
        <v>102</v>
      </c>
      <c r="Z7" s="38" t="s">
        <v>102</v>
      </c>
      <c r="AA7" s="38" t="s">
        <v>102</v>
      </c>
      <c r="AB7" s="38" t="s">
        <v>102</v>
      </c>
      <c r="AC7" s="38">
        <v>102.46</v>
      </c>
      <c r="AD7" s="38" t="s">
        <v>102</v>
      </c>
      <c r="AE7" s="38" t="s">
        <v>102</v>
      </c>
      <c r="AF7" s="38" t="s">
        <v>102</v>
      </c>
      <c r="AG7" s="38" t="s">
        <v>102</v>
      </c>
      <c r="AH7" s="38">
        <v>108.87</v>
      </c>
      <c r="AI7" s="38">
        <v>108.69</v>
      </c>
      <c r="AJ7" s="38" t="s">
        <v>102</v>
      </c>
      <c r="AK7" s="38" t="s">
        <v>102</v>
      </c>
      <c r="AL7" s="38" t="s">
        <v>102</v>
      </c>
      <c r="AM7" s="38" t="s">
        <v>102</v>
      </c>
      <c r="AN7" s="38">
        <v>0</v>
      </c>
      <c r="AO7" s="38" t="s">
        <v>102</v>
      </c>
      <c r="AP7" s="38" t="s">
        <v>102</v>
      </c>
      <c r="AQ7" s="38" t="s">
        <v>102</v>
      </c>
      <c r="AR7" s="38" t="s">
        <v>102</v>
      </c>
      <c r="AS7" s="38">
        <v>0.39</v>
      </c>
      <c r="AT7" s="38">
        <v>3.28</v>
      </c>
      <c r="AU7" s="38" t="s">
        <v>102</v>
      </c>
      <c r="AV7" s="38" t="s">
        <v>102</v>
      </c>
      <c r="AW7" s="38" t="s">
        <v>102</v>
      </c>
      <c r="AX7" s="38" t="s">
        <v>102</v>
      </c>
      <c r="AY7" s="38">
        <v>58.78</v>
      </c>
      <c r="AZ7" s="38" t="s">
        <v>102</v>
      </c>
      <c r="BA7" s="38" t="s">
        <v>102</v>
      </c>
      <c r="BB7" s="38" t="s">
        <v>102</v>
      </c>
      <c r="BC7" s="38" t="s">
        <v>102</v>
      </c>
      <c r="BD7" s="38">
        <v>73.55</v>
      </c>
      <c r="BE7" s="38">
        <v>69.489999999999995</v>
      </c>
      <c r="BF7" s="38" t="s">
        <v>102</v>
      </c>
      <c r="BG7" s="38" t="s">
        <v>102</v>
      </c>
      <c r="BH7" s="38" t="s">
        <v>102</v>
      </c>
      <c r="BI7" s="38" t="s">
        <v>102</v>
      </c>
      <c r="BJ7" s="38">
        <v>456.46</v>
      </c>
      <c r="BK7" s="38" t="s">
        <v>102</v>
      </c>
      <c r="BL7" s="38" t="s">
        <v>102</v>
      </c>
      <c r="BM7" s="38" t="s">
        <v>102</v>
      </c>
      <c r="BN7" s="38" t="s">
        <v>102</v>
      </c>
      <c r="BO7" s="38">
        <v>514.27</v>
      </c>
      <c r="BP7" s="38">
        <v>682.78</v>
      </c>
      <c r="BQ7" s="38" t="s">
        <v>102</v>
      </c>
      <c r="BR7" s="38" t="s">
        <v>102</v>
      </c>
      <c r="BS7" s="38" t="s">
        <v>102</v>
      </c>
      <c r="BT7" s="38" t="s">
        <v>102</v>
      </c>
      <c r="BU7" s="38">
        <v>100</v>
      </c>
      <c r="BV7" s="38" t="s">
        <v>102</v>
      </c>
      <c r="BW7" s="38" t="s">
        <v>102</v>
      </c>
      <c r="BX7" s="38" t="s">
        <v>102</v>
      </c>
      <c r="BY7" s="38" t="s">
        <v>102</v>
      </c>
      <c r="BZ7" s="38">
        <v>100.34</v>
      </c>
      <c r="CA7" s="38">
        <v>100.91</v>
      </c>
      <c r="CB7" s="38" t="s">
        <v>102</v>
      </c>
      <c r="CC7" s="38" t="s">
        <v>102</v>
      </c>
      <c r="CD7" s="38" t="s">
        <v>102</v>
      </c>
      <c r="CE7" s="38" t="s">
        <v>102</v>
      </c>
      <c r="CF7" s="38">
        <v>152.18</v>
      </c>
      <c r="CG7" s="38" t="s">
        <v>102</v>
      </c>
      <c r="CH7" s="38" t="s">
        <v>102</v>
      </c>
      <c r="CI7" s="38" t="s">
        <v>102</v>
      </c>
      <c r="CJ7" s="38" t="s">
        <v>102</v>
      </c>
      <c r="CK7" s="38">
        <v>113.49</v>
      </c>
      <c r="CL7" s="38">
        <v>136.86000000000001</v>
      </c>
      <c r="CM7" s="38" t="s">
        <v>102</v>
      </c>
      <c r="CN7" s="38" t="s">
        <v>102</v>
      </c>
      <c r="CO7" s="38" t="s">
        <v>102</v>
      </c>
      <c r="CP7" s="38" t="s">
        <v>102</v>
      </c>
      <c r="CQ7" s="38">
        <v>1075.32</v>
      </c>
      <c r="CR7" s="38" t="s">
        <v>102</v>
      </c>
      <c r="CS7" s="38" t="s">
        <v>102</v>
      </c>
      <c r="CT7" s="38" t="s">
        <v>102</v>
      </c>
      <c r="CU7" s="38" t="s">
        <v>102</v>
      </c>
      <c r="CV7" s="38">
        <v>62.96</v>
      </c>
      <c r="CW7" s="38">
        <v>58.98</v>
      </c>
      <c r="CX7" s="38" t="s">
        <v>102</v>
      </c>
      <c r="CY7" s="38" t="s">
        <v>102</v>
      </c>
      <c r="CZ7" s="38" t="s">
        <v>102</v>
      </c>
      <c r="DA7" s="38" t="s">
        <v>102</v>
      </c>
      <c r="DB7" s="38">
        <v>96.17</v>
      </c>
      <c r="DC7" s="38" t="s">
        <v>102</v>
      </c>
      <c r="DD7" s="38" t="s">
        <v>102</v>
      </c>
      <c r="DE7" s="38" t="s">
        <v>102</v>
      </c>
      <c r="DF7" s="38" t="s">
        <v>102</v>
      </c>
      <c r="DG7" s="38">
        <v>96.96</v>
      </c>
      <c r="DH7" s="38">
        <v>95.2</v>
      </c>
      <c r="DI7" s="38" t="s">
        <v>102</v>
      </c>
      <c r="DJ7" s="38" t="s">
        <v>102</v>
      </c>
      <c r="DK7" s="38" t="s">
        <v>102</v>
      </c>
      <c r="DL7" s="38" t="s">
        <v>102</v>
      </c>
      <c r="DM7" s="38">
        <v>3.9</v>
      </c>
      <c r="DN7" s="38" t="s">
        <v>102</v>
      </c>
      <c r="DO7" s="38" t="s">
        <v>102</v>
      </c>
      <c r="DP7" s="38" t="s">
        <v>102</v>
      </c>
      <c r="DQ7" s="38" t="s">
        <v>102</v>
      </c>
      <c r="DR7" s="38">
        <v>25.13</v>
      </c>
      <c r="DS7" s="38">
        <v>38.6</v>
      </c>
      <c r="DT7" s="38" t="s">
        <v>102</v>
      </c>
      <c r="DU7" s="38" t="s">
        <v>102</v>
      </c>
      <c r="DV7" s="38" t="s">
        <v>102</v>
      </c>
      <c r="DW7" s="38" t="s">
        <v>102</v>
      </c>
      <c r="DX7" s="38">
        <v>7.32</v>
      </c>
      <c r="DY7" s="38" t="s">
        <v>102</v>
      </c>
      <c r="DZ7" s="38" t="s">
        <v>102</v>
      </c>
      <c r="EA7" s="38" t="s">
        <v>102</v>
      </c>
      <c r="EB7" s="38" t="s">
        <v>102</v>
      </c>
      <c r="EC7" s="38">
        <v>6.4</v>
      </c>
      <c r="ED7" s="38">
        <v>5.64</v>
      </c>
      <c r="EE7" s="38" t="s">
        <v>102</v>
      </c>
      <c r="EF7" s="38" t="s">
        <v>102</v>
      </c>
      <c r="EG7" s="38" t="s">
        <v>102</v>
      </c>
      <c r="EH7" s="38" t="s">
        <v>102</v>
      </c>
      <c r="EI7" s="38">
        <v>0.01</v>
      </c>
      <c r="EJ7" s="38" t="s">
        <v>102</v>
      </c>
      <c r="EK7" s="38" t="s">
        <v>102</v>
      </c>
      <c r="EL7" s="38" t="s">
        <v>102</v>
      </c>
      <c r="EM7" s="38" t="s">
        <v>102</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2020-01-15T01:38:01Z</cp:lastPrinted>
  <dcterms:created xsi:type="dcterms:W3CDTF">2019-12-05T04:43:24Z</dcterms:created>
  <dcterms:modified xsi:type="dcterms:W3CDTF">2020-02-18T07:57:26Z</dcterms:modified>
  <cp:category/>
</cp:coreProperties>
</file>