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HyeaRuI+VWtZddaMIxpM896FQByA4qUT5YoqMv/lgBtfXTt9CpCBTMq3lZ7M7grIyrKjBOnJO1t97OuKtd5BMw==" workbookSaltValue="FJLeYZX+kaLdq0LaPnX8WQ==" workbookSpinCount="100000" lockStructure="1"/>
  <bookViews>
    <workbookView xWindow="93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IE76" i="4"/>
  <c r="GQ30" i="4"/>
  <c r="BZ51" i="4"/>
  <c r="BG30" i="4"/>
  <c r="AV76" i="4"/>
  <c r="KO51" i="4"/>
  <c r="FX51" i="4"/>
  <c r="KO30" i="4"/>
  <c r="BG51" i="4"/>
  <c r="LE76" i="4"/>
  <c r="HP76" i="4"/>
  <c r="FX30" i="4"/>
  <c r="HA76" i="4"/>
  <c r="AN51" i="4"/>
  <c r="FE30" i="4"/>
  <c r="AN30" i="4"/>
  <c r="JV51" i="4"/>
  <c r="KP76" i="4"/>
  <c r="AG76" i="4"/>
  <c r="FE51" i="4"/>
  <c r="JV30" i="4"/>
  <c r="R76" i="4"/>
  <c r="JC51" i="4"/>
  <c r="KA76" i="4"/>
  <c r="EL51" i="4"/>
  <c r="JC30" i="4"/>
  <c r="GL76" i="4"/>
  <c r="U51" i="4"/>
  <c r="EL30" i="4"/>
  <c r="U30"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<sst xmlns="http://schemas.openxmlformats.org/spreadsheetml/2006/main" count="278" uniqueCount="130">
  <si>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</si>
  <si>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</si>
  <si>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</si>
  <si>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</si>
  <si>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</si>
  <si>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</si>
  <si>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</si>
  <si>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</si>
  <si>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</si>
  <si>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</si>
  <si>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</si>
  <si>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</si>
  <si>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</si>
  <si>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</si>
  <si>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</si>
  <si>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</si>
  <si>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</si>
  <si>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</si>
  <si>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</si>
  <si>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</si>
  <si>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</si>
  <si>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</si>
  <si>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</si>
  <si>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</si>
  <si>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</si>
  <si>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</si>
  <si>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</si>
  <si>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</si>
  <si>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</si>
  <si>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</si>
  <si>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</si>
  <si>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</si>
  <si>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</si>
  <si>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</si>
  <si>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</si>
  <si>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</si>
  <si>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</si>
  <si>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</si>
  <si>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</si>
  <si>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</si>
  <si>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</si>
  <si>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</si>
  <si>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</si>
  <si>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</si>
  <si>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</si>
  <si>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</si>
  <si>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</si>
  <si>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</si>
  <si>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</si>
  <si>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</si>
  <si>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</si>
  <si>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</si>
  <si>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</si>
  <si>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</si>
  <si>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</si>
  <si>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</si>
  <si>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</si>
  <si>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</si>
  <si>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</si>
  <si>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</si>
  <si>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</si>
  <si>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</si>
  <si>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</si>
  <si>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</si>
  <si>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</si>
  <si>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</si>
  <si>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</si>
  <si>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</si>
  <si>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</si>
  <si>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</si>
  <si>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</si>
  <si>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</si>
  <si>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</si>
  <si>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</si>
  <si>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</si>
  <si>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</si>
  <si>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</si>
  <si>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</si>
  <si>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</si>
  <si>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</si>
  <si>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</si>
  <si>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</si>
  <si>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</si>
  <si>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</si>
  <si>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</si>
  <si>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</si>
  <si>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</si>
  <si>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</si>
  <si>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</si>
  <si>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</si>
  <si>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</si>
  <si>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</si>
  <si>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</si>
  <si>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</si>
  <si>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</si>
  <si>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</si>
  <si>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</si>
  <si>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</si>
  <si>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</si>
  <si>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</si>
  <si>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</si>
  <si>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</si>
  <si>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</si>
  <si>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</si>
  <si>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</si>
  <si>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</si>
  <si>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</si>
  <si>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</si>
  <si>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千葉県　成田市</t>
  </si>
  <si>
    <t>成田市東和田駐車場</t>
  </si>
  <si>
    <t>法非適用</t>
  </si>
  <si>
    <t>駐車場整備事業</t>
  </si>
  <si>
    <t>-</t>
  </si>
  <si>
    <t>Ａ３Ｂ１</t>
  </si>
  <si>
    <t>非設置</t>
  </si>
  <si>
    <t>該当数値なし</t>
  </si>
  <si>
    <t>届出駐車場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</si>
  <si>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</si>
  <si>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</si>
  <si>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</si>
  <si>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</si>
  <si>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</si>
  <si>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</si>
  <si>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</si>
  <si>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</si>
  <si>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</si>
  <si>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入退場管理設備の耐用年数が経過しているため、今後状況を確認しながら、更新等について検討を進める。</t>
    <rPh sb="6" eb="8">
      <t>セツビ</t>
    </rPh>
    <rPh sb="9" eb="11">
      <t>タイヨウ</t>
    </rPh>
    <rPh sb="11" eb="13">
      <t>ネンスウ</t>
    </rPh>
    <rPh sb="14" eb="16">
      <t>ケイカ</t>
    </rPh>
    <rPh sb="37" eb="38">
      <t>トウ</t>
    </rPh>
    <phoneticPr fontId="5"/>
  </si>
  <si>
    <t>　収益的収支比率は、平均値を下回っているものの、例年150％以上で推移しており、安定している。
　また、他会計からの補助を受けずに運営している。</t>
    <rPh sb="33" eb="35">
      <t>スイイ</t>
    </rPh>
    <rPh sb="61" eb="62">
      <t>ウ</t>
    </rPh>
    <phoneticPr fontId="5"/>
  </si>
  <si>
    <t>　他会計からの補助なく収支は安定しているが、収益的収支比率など、他駐車場施設の平均値より低い部分があるので、今後も収支のバランスに注意しながら引き続き健全な経営に努める必要がある。
　また、設備更新についても、適正な時期を見極めながら検討していく。</t>
    <rPh sb="11" eb="13">
      <t>シュウシ</t>
    </rPh>
    <rPh sb="111" eb="113">
      <t>ミキワ</t>
    </rPh>
    <phoneticPr fontId="5"/>
  </si>
  <si>
    <t>　本駐車場は、成田山新勝寺の近隣駐車場であり、繁忙期である5月の大型連休や、正月から節分までの期間日等において多数の利用がある。
　また、施設の立地条件から、通勤を理由とした定期利用者も多いが、定期駐車利用者の駐車回数については把握しておらず、この表にはそれを含んでいない。</t>
    <rPh sb="1" eb="2">
      <t>ホン</t>
    </rPh>
    <rPh sb="2" eb="5">
      <t>チュウシャジョウ</t>
    </rPh>
    <rPh sb="7" eb="9">
      <t>ナリタ</t>
    </rPh>
    <rPh sb="9" eb="10">
      <t>ヤマ</t>
    </rPh>
    <rPh sb="55" eb="57">
      <t>タスウ</t>
    </rPh>
    <rPh sb="58" eb="60">
      <t>リヨウ</t>
    </rPh>
    <rPh sb="72" eb="74">
      <t>リッチ</t>
    </rPh>
    <rPh sb="74" eb="76">
      <t>ジョウケン</t>
    </rPh>
    <rPh sb="79" eb="81">
      <t>ツウキン</t>
    </rPh>
    <rPh sb="82" eb="84">
      <t>リユウ</t>
    </rPh>
    <rPh sb="107" eb="108">
      <t>カイ</t>
    </rPh>
    <rPh sb="124" eb="125">
      <t>ヒョウ</t>
    </rPh>
    <rPh sb="130" eb="131">
      <t>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</si>
</sst>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190</c:v>
                </c:pt>
                <c:pt idx="1">
                  <c:v>246.7</c:v>
                </c:pt>
                <c:pt idx="2">
                  <c:v>161.30000000000001</c:v>
                </c:pt>
                <c:pt idx="3">
                  <c:v>241</c:v>
                </c:pt>
                <c:pt idx="4">
                  <c:v>249.9</c:v>
                </c:pt>
              </c:numCache>
            </c:numRef>
          </c:val>
          <c:extLst>
            <c:ext xmlns:c16="http://schemas.microsoft.com/office/drawing/2014/chart" uri="{C3380CC4-5D6E-409C-BE32-E72D297353CC}">
              <c16:uniqueId val="{00000000-1F89-4BF5-B24D-8C58680D0A7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1F89-4BF5-B24D-8C58680D0A72}"/>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F6A-4854-AE96-3E2947065DA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2F6A-4854-AE96-3E2947065DA2}"/>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37F-47FE-B2D5-8FC002F7114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37F-47FE-B2D5-8FC002F7114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0EC-4BA6-9CDE-BDBC0726252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0EC-4BA6-9CDE-BDBC07262525}"/>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02-48ED-AECB-3581A7491CE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3102-48ED-AECB-3581A7491CE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879-43A3-9022-A66460640B9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879-43A3-9022-A66460640B9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18.7</c:v>
                </c:pt>
                <c:pt idx="1">
                  <c:v>19.600000000000001</c:v>
                </c:pt>
                <c:pt idx="2">
                  <c:v>20</c:v>
                </c:pt>
                <c:pt idx="3">
                  <c:v>20.2</c:v>
                </c:pt>
                <c:pt idx="4">
                  <c:v>20.2</c:v>
                </c:pt>
              </c:numCache>
            </c:numRef>
          </c:val>
          <c:extLst>
            <c:ext xmlns:c16="http://schemas.microsoft.com/office/drawing/2014/chart" uri="{C3380CC4-5D6E-409C-BE32-E72D297353CC}">
              <c16:uniqueId val="{00000000-A9FD-4C71-9F19-35364545806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A9FD-4C71-9F19-35364545806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47.4</c:v>
                </c:pt>
                <c:pt idx="1">
                  <c:v>59.5</c:v>
                </c:pt>
                <c:pt idx="2">
                  <c:v>38</c:v>
                </c:pt>
                <c:pt idx="3">
                  <c:v>59</c:v>
                </c:pt>
                <c:pt idx="4">
                  <c:v>59.9</c:v>
                </c:pt>
              </c:numCache>
            </c:numRef>
          </c:val>
          <c:extLst>
            <c:ext xmlns:c16="http://schemas.microsoft.com/office/drawing/2014/chart" uri="{C3380CC4-5D6E-409C-BE32-E72D297353CC}">
              <c16:uniqueId val="{00000000-A028-493A-8FD2-B07F8C88A2F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A028-493A-8FD2-B07F8C88A2F0}"/>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14459</c:v>
                </c:pt>
                <c:pt idx="1">
                  <c:v>22909</c:v>
                </c:pt>
                <c:pt idx="2">
                  <c:v>13807</c:v>
                </c:pt>
                <c:pt idx="3">
                  <c:v>38807</c:v>
                </c:pt>
                <c:pt idx="4">
                  <c:v>39382</c:v>
                </c:pt>
              </c:numCache>
            </c:numRef>
          </c:val>
          <c:extLst>
            <c:ext xmlns:c16="http://schemas.microsoft.com/office/drawing/2014/chart" uri="{C3380CC4-5D6E-409C-BE32-E72D297353CC}">
              <c16:uniqueId val="{00000000-F2F3-4BE0-B28A-368F0F98742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F2F3-4BE0-B28A-368F0F98742D}"/>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千葉県成田市　成田市東和田駐車場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20145</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530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190</v>
      </c>
      <c r="V31" s="110"/>
      <c r="W31" s="110"/>
      <c r="X31" s="110"/>
      <c r="Y31" s="110"/>
      <c r="Z31" s="110"/>
      <c r="AA31" s="110"/>
      <c r="AB31" s="110"/>
      <c r="AC31" s="110"/>
      <c r="AD31" s="110"/>
      <c r="AE31" s="110"/>
      <c r="AF31" s="110"/>
      <c r="AG31" s="110"/>
      <c r="AH31" s="110"/>
      <c r="AI31" s="110"/>
      <c r="AJ31" s="110"/>
      <c r="AK31" s="110"/>
      <c r="AL31" s="110"/>
      <c r="AM31" s="110"/>
      <c r="AN31" s="110">
        <f>データ!Z7</f>
        <v>246.7</v>
      </c>
      <c r="AO31" s="110"/>
      <c r="AP31" s="110"/>
      <c r="AQ31" s="110"/>
      <c r="AR31" s="110"/>
      <c r="AS31" s="110"/>
      <c r="AT31" s="110"/>
      <c r="AU31" s="110"/>
      <c r="AV31" s="110"/>
      <c r="AW31" s="110"/>
      <c r="AX31" s="110"/>
      <c r="AY31" s="110"/>
      <c r="AZ31" s="110"/>
      <c r="BA31" s="110"/>
      <c r="BB31" s="110"/>
      <c r="BC31" s="110"/>
      <c r="BD31" s="110"/>
      <c r="BE31" s="110"/>
      <c r="BF31" s="110"/>
      <c r="BG31" s="110">
        <f>データ!AA7</f>
        <v>161.30000000000001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241</v>
      </c>
      <c r="CA31" s="110"/>
      <c r="CB31" s="110"/>
      <c r="CC31" s="110"/>
      <c r="CD31" s="110"/>
      <c r="CE31" s="110"/>
      <c r="CF31" s="110"/>
      <c r="CG31" s="110"/>
      <c r="CH31" s="110"/>
      <c r="CI31" s="110"/>
      <c r="CJ31" s="110"/>
      <c r="CK31" s="110"/>
      <c r="CL31" s="110"/>
      <c r="CM31" s="110"/>
      <c r="CN31" s="110"/>
      <c r="CO31" s="110"/>
      <c r="CP31" s="110"/>
      <c r="CQ31" s="110"/>
      <c r="CR31" s="110"/>
      <c r="CS31" s="110">
        <f>データ!AC7</f>
        <v>249.9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18.7</v>
      </c>
      <c r="JD31" s="81"/>
      <c r="JE31" s="81"/>
      <c r="JF31" s="81"/>
      <c r="JG31" s="81"/>
      <c r="JH31" s="81"/>
      <c r="JI31" s="81"/>
      <c r="JJ31" s="81"/>
      <c r="JK31" s="81"/>
      <c r="JL31" s="81"/>
      <c r="JM31" s="81"/>
      <c r="JN31" s="81"/>
      <c r="JO31" s="81"/>
      <c r="JP31" s="81"/>
      <c r="JQ31" s="81"/>
      <c r="JR31" s="81"/>
      <c r="JS31" s="81"/>
      <c r="JT31" s="81"/>
      <c r="JU31" s="82"/>
      <c r="JV31" s="80">
        <f>データ!DL7</f>
        <v>19.600000000000001</v>
      </c>
      <c r="JW31" s="81"/>
      <c r="JX31" s="81"/>
      <c r="JY31" s="81"/>
      <c r="JZ31" s="81"/>
      <c r="KA31" s="81"/>
      <c r="KB31" s="81"/>
      <c r="KC31" s="81"/>
      <c r="KD31" s="81"/>
      <c r="KE31" s="81"/>
      <c r="KF31" s="81"/>
      <c r="KG31" s="81"/>
      <c r="KH31" s="81"/>
      <c r="KI31" s="81"/>
      <c r="KJ31" s="81"/>
      <c r="KK31" s="81"/>
      <c r="KL31" s="81"/>
      <c r="KM31" s="81"/>
      <c r="KN31" s="82"/>
      <c r="KO31" s="80">
        <f>データ!DM7</f>
        <v>20</v>
      </c>
      <c r="KP31" s="81"/>
      <c r="KQ31" s="81"/>
      <c r="KR31" s="81"/>
      <c r="KS31" s="81"/>
      <c r="KT31" s="81"/>
      <c r="KU31" s="81"/>
      <c r="KV31" s="81"/>
      <c r="KW31" s="81"/>
      <c r="KX31" s="81"/>
      <c r="KY31" s="81"/>
      <c r="KZ31" s="81"/>
      <c r="LA31" s="81"/>
      <c r="LB31" s="81"/>
      <c r="LC31" s="81"/>
      <c r="LD31" s="81"/>
      <c r="LE31" s="81"/>
      <c r="LF31" s="81"/>
      <c r="LG31" s="82"/>
      <c r="LH31" s="80">
        <f>データ!DN7</f>
        <v>20.2</v>
      </c>
      <c r="LI31" s="81"/>
      <c r="LJ31" s="81"/>
      <c r="LK31" s="81"/>
      <c r="LL31" s="81"/>
      <c r="LM31" s="81"/>
      <c r="LN31" s="81"/>
      <c r="LO31" s="81"/>
      <c r="LP31" s="81"/>
      <c r="LQ31" s="81"/>
      <c r="LR31" s="81"/>
      <c r="LS31" s="81"/>
      <c r="LT31" s="81"/>
      <c r="LU31" s="81"/>
      <c r="LV31" s="81"/>
      <c r="LW31" s="81"/>
      <c r="LX31" s="81"/>
      <c r="LY31" s="81"/>
      <c r="LZ31" s="82"/>
      <c r="MA31" s="80">
        <f>データ!DO7</f>
        <v>20.2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129</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47.4</v>
      </c>
      <c r="EM52" s="110"/>
      <c r="EN52" s="110"/>
      <c r="EO52" s="110"/>
      <c r="EP52" s="110"/>
      <c r="EQ52" s="110"/>
      <c r="ER52" s="110"/>
      <c r="ES52" s="110"/>
      <c r="ET52" s="110"/>
      <c r="EU52" s="110"/>
      <c r="EV52" s="110"/>
      <c r="EW52" s="110"/>
      <c r="EX52" s="110"/>
      <c r="EY52" s="110"/>
      <c r="EZ52" s="110"/>
      <c r="FA52" s="110"/>
      <c r="FB52" s="110"/>
      <c r="FC52" s="110"/>
      <c r="FD52" s="110"/>
      <c r="FE52" s="110">
        <f>データ!BG7</f>
        <v>59.5</v>
      </c>
      <c r="FF52" s="110"/>
      <c r="FG52" s="110"/>
      <c r="FH52" s="110"/>
      <c r="FI52" s="110"/>
      <c r="FJ52" s="110"/>
      <c r="FK52" s="110"/>
      <c r="FL52" s="110"/>
      <c r="FM52" s="110"/>
      <c r="FN52" s="110"/>
      <c r="FO52" s="110"/>
      <c r="FP52" s="110"/>
      <c r="FQ52" s="110"/>
      <c r="FR52" s="110"/>
      <c r="FS52" s="110"/>
      <c r="FT52" s="110"/>
      <c r="FU52" s="110"/>
      <c r="FV52" s="110"/>
      <c r="FW52" s="110"/>
      <c r="FX52" s="110">
        <f>データ!BH7</f>
        <v>38</v>
      </c>
      <c r="FY52" s="110"/>
      <c r="FZ52" s="110"/>
      <c r="GA52" s="110"/>
      <c r="GB52" s="110"/>
      <c r="GC52" s="110"/>
      <c r="GD52" s="110"/>
      <c r="GE52" s="110"/>
      <c r="GF52" s="110"/>
      <c r="GG52" s="110"/>
      <c r="GH52" s="110"/>
      <c r="GI52" s="110"/>
      <c r="GJ52" s="110"/>
      <c r="GK52" s="110"/>
      <c r="GL52" s="110"/>
      <c r="GM52" s="110"/>
      <c r="GN52" s="110"/>
      <c r="GO52" s="110"/>
      <c r="GP52" s="110"/>
      <c r="GQ52" s="110">
        <f>データ!BI7</f>
        <v>59</v>
      </c>
      <c r="GR52" s="110"/>
      <c r="GS52" s="110"/>
      <c r="GT52" s="110"/>
      <c r="GU52" s="110"/>
      <c r="GV52" s="110"/>
      <c r="GW52" s="110"/>
      <c r="GX52" s="110"/>
      <c r="GY52" s="110"/>
      <c r="GZ52" s="110"/>
      <c r="HA52" s="110"/>
      <c r="HB52" s="110"/>
      <c r="HC52" s="110"/>
      <c r="HD52" s="110"/>
      <c r="HE52" s="110"/>
      <c r="HF52" s="110"/>
      <c r="HG52" s="110"/>
      <c r="HH52" s="110"/>
      <c r="HI52" s="110"/>
      <c r="HJ52" s="110">
        <f>データ!BJ7</f>
        <v>59.9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14459</v>
      </c>
      <c r="JD52" s="106"/>
      <c r="JE52" s="106"/>
      <c r="JF52" s="106"/>
      <c r="JG52" s="106"/>
      <c r="JH52" s="106"/>
      <c r="JI52" s="106"/>
      <c r="JJ52" s="106"/>
      <c r="JK52" s="106"/>
      <c r="JL52" s="106"/>
      <c r="JM52" s="106"/>
      <c r="JN52" s="106"/>
      <c r="JO52" s="106"/>
      <c r="JP52" s="106"/>
      <c r="JQ52" s="106"/>
      <c r="JR52" s="106"/>
      <c r="JS52" s="106"/>
      <c r="JT52" s="106"/>
      <c r="JU52" s="106"/>
      <c r="JV52" s="106">
        <f>データ!BR7</f>
        <v>22909</v>
      </c>
      <c r="JW52" s="106"/>
      <c r="JX52" s="106"/>
      <c r="JY52" s="106"/>
      <c r="JZ52" s="106"/>
      <c r="KA52" s="106"/>
      <c r="KB52" s="106"/>
      <c r="KC52" s="106"/>
      <c r="KD52" s="106"/>
      <c r="KE52" s="106"/>
      <c r="KF52" s="106"/>
      <c r="KG52" s="106"/>
      <c r="KH52" s="106"/>
      <c r="KI52" s="106"/>
      <c r="KJ52" s="106"/>
      <c r="KK52" s="106"/>
      <c r="KL52" s="106"/>
      <c r="KM52" s="106"/>
      <c r="KN52" s="106"/>
      <c r="KO52" s="106">
        <f>データ!BS7</f>
        <v>13807</v>
      </c>
      <c r="KP52" s="106"/>
      <c r="KQ52" s="106"/>
      <c r="KR52" s="106"/>
      <c r="KS52" s="106"/>
      <c r="KT52" s="106"/>
      <c r="KU52" s="106"/>
      <c r="KV52" s="106"/>
      <c r="KW52" s="106"/>
      <c r="KX52" s="106"/>
      <c r="KY52" s="106"/>
      <c r="KZ52" s="106"/>
      <c r="LA52" s="106"/>
      <c r="LB52" s="106"/>
      <c r="LC52" s="106"/>
      <c r="LD52" s="106"/>
      <c r="LE52" s="106"/>
      <c r="LF52" s="106"/>
      <c r="LG52" s="106"/>
      <c r="LH52" s="106">
        <f>データ!BT7</f>
        <v>38807</v>
      </c>
      <c r="LI52" s="106"/>
      <c r="LJ52" s="106"/>
      <c r="LK52" s="106"/>
      <c r="LL52" s="106"/>
      <c r="LM52" s="106"/>
      <c r="LN52" s="106"/>
      <c r="LO52" s="106"/>
      <c r="LP52" s="106"/>
      <c r="LQ52" s="106"/>
      <c r="LR52" s="106"/>
      <c r="LS52" s="106"/>
      <c r="LT52" s="106"/>
      <c r="LU52" s="106"/>
      <c r="LV52" s="106"/>
      <c r="LW52" s="106"/>
      <c r="LX52" s="106"/>
      <c r="LY52" s="106"/>
      <c r="LZ52" s="106"/>
      <c r="MA52" s="106">
        <f>データ!BU7</f>
        <v>39382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785655</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RCLsv6y693qncSe9ukbBdKM9gcD4l2ybzSpKqJa9cnfY9bksXldN1iIjfYOQoCdVGnJU2ddKjcx7ydyaG0wU0w==" saltValue="5yuD1AoWg0diNTKylHxWM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101</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2018</v>
      </c>
      <c r="C6" s="60">
        <f t="shared" ref="C6:X6" si="1">C8</f>
        <v>122114</v>
      </c>
      <c r="D6" s="60">
        <f t="shared" si="1"/>
        <v>47</v>
      </c>
      <c r="E6" s="60">
        <f t="shared" si="1"/>
        <v>14</v>
      </c>
      <c r="F6" s="60">
        <f t="shared" si="1"/>
        <v>0</v>
      </c>
      <c r="G6" s="60">
        <f t="shared" si="1"/>
        <v>4</v>
      </c>
      <c r="H6" s="60" t="str">
        <f>SUBSTITUTE(H8,"　","")</f>
        <v>千葉県成田市</v>
      </c>
      <c r="I6" s="60" t="str">
        <f t="shared" si="1"/>
        <v>成田市東和田駐車場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43</v>
      </c>
      <c r="S6" s="62" t="str">
        <f t="shared" si="1"/>
        <v>商業施設</v>
      </c>
      <c r="T6" s="62" t="str">
        <f t="shared" si="1"/>
        <v>無</v>
      </c>
      <c r="U6" s="63">
        <f t="shared" si="1"/>
        <v>20145</v>
      </c>
      <c r="V6" s="63">
        <f t="shared" si="1"/>
        <v>530</v>
      </c>
      <c r="W6" s="63">
        <f t="shared" si="1"/>
        <v>1000</v>
      </c>
      <c r="X6" s="62" t="str">
        <f t="shared" si="1"/>
        <v>導入なし</v>
      </c>
      <c r="Y6" s="64">
        <f>IF(Y8="-",NA(),Y8)</f>
        <v>190</v>
      </c>
      <c r="Z6" s="64">
        <f t="shared" ref="Z6:AH6" si="2">IF(Z8="-",NA(),Z8)</f>
        <v>246.7</v>
      </c>
      <c r="AA6" s="64">
        <f t="shared" si="2"/>
        <v>161.30000000000001</v>
      </c>
      <c r="AB6" s="64">
        <f t="shared" si="2"/>
        <v>241</v>
      </c>
      <c r="AC6" s="64">
        <f t="shared" si="2"/>
        <v>249.9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47.4</v>
      </c>
      <c r="BG6" s="64">
        <f t="shared" ref="BG6:BO6" si="5">IF(BG8="-",NA(),BG8)</f>
        <v>59.5</v>
      </c>
      <c r="BH6" s="64">
        <f t="shared" si="5"/>
        <v>38</v>
      </c>
      <c r="BI6" s="64">
        <f t="shared" si="5"/>
        <v>59</v>
      </c>
      <c r="BJ6" s="64">
        <f t="shared" si="5"/>
        <v>59.9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14459</v>
      </c>
      <c r="BR6" s="65">
        <f t="shared" ref="BR6:BZ6" si="6">IF(BR8="-",NA(),BR8)</f>
        <v>22909</v>
      </c>
      <c r="BS6" s="65">
        <f t="shared" si="6"/>
        <v>13807</v>
      </c>
      <c r="BT6" s="65">
        <f t="shared" si="6"/>
        <v>38807</v>
      </c>
      <c r="BU6" s="65">
        <f t="shared" si="6"/>
        <v>39382</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103</v>
      </c>
      <c r="CM6" s="63">
        <f t="shared" ref="CM6:CN6" si="7">CM8</f>
        <v>785655</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18.7</v>
      </c>
      <c r="DL6" s="64">
        <f t="shared" ref="DL6:DT6" si="9">IF(DL8="-",NA(),DL8)</f>
        <v>19.600000000000001</v>
      </c>
      <c r="DM6" s="64">
        <f t="shared" si="9"/>
        <v>20</v>
      </c>
      <c r="DN6" s="64">
        <f t="shared" si="9"/>
        <v>20.2</v>
      </c>
      <c r="DO6" s="64">
        <f t="shared" si="9"/>
        <v>20.2</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104</v>
      </c>
      <c r="B7" s="60">
        <f t="shared" ref="B7:X7" si="10">B8</f>
        <v>2018</v>
      </c>
      <c r="C7" s="60">
        <f t="shared" si="10"/>
        <v>122114</v>
      </c>
      <c r="D7" s="60">
        <f t="shared" si="10"/>
        <v>47</v>
      </c>
      <c r="E7" s="60">
        <f t="shared" si="10"/>
        <v>14</v>
      </c>
      <c r="F7" s="60">
        <f t="shared" si="10"/>
        <v>0</v>
      </c>
      <c r="G7" s="60">
        <f t="shared" si="10"/>
        <v>4</v>
      </c>
      <c r="H7" s="60" t="str">
        <f t="shared" si="10"/>
        <v>千葉県　成田市</v>
      </c>
      <c r="I7" s="60" t="str">
        <f t="shared" si="10"/>
        <v>成田市東和田駐車場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43</v>
      </c>
      <c r="S7" s="62" t="str">
        <f t="shared" si="10"/>
        <v>商業施設</v>
      </c>
      <c r="T7" s="62" t="str">
        <f t="shared" si="10"/>
        <v>無</v>
      </c>
      <c r="U7" s="63">
        <f t="shared" si="10"/>
        <v>20145</v>
      </c>
      <c r="V7" s="63">
        <f t="shared" si="10"/>
        <v>530</v>
      </c>
      <c r="W7" s="63">
        <f t="shared" si="10"/>
        <v>1000</v>
      </c>
      <c r="X7" s="62" t="str">
        <f t="shared" si="10"/>
        <v>導入なし</v>
      </c>
      <c r="Y7" s="64">
        <f>Y8</f>
        <v>190</v>
      </c>
      <c r="Z7" s="64">
        <f t="shared" ref="Z7:AH7" si="11">Z8</f>
        <v>246.7</v>
      </c>
      <c r="AA7" s="64">
        <f t="shared" si="11"/>
        <v>161.30000000000001</v>
      </c>
      <c r="AB7" s="64">
        <f t="shared" si="11"/>
        <v>241</v>
      </c>
      <c r="AC7" s="64">
        <f t="shared" si="11"/>
        <v>249.9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47.4</v>
      </c>
      <c r="BG7" s="64">
        <f t="shared" ref="BG7:BO7" si="14">BG8</f>
        <v>59.5</v>
      </c>
      <c r="BH7" s="64">
        <f t="shared" si="14"/>
        <v>38</v>
      </c>
      <c r="BI7" s="64">
        <f t="shared" si="14"/>
        <v>59</v>
      </c>
      <c r="BJ7" s="64">
        <f t="shared" si="14"/>
        <v>59.9</v>
      </c>
      <c r="BK7" s="64">
        <f t="shared" si="14"/>
        <v>40.700000000000003</v>
      </c>
      <c r="BL7" s="64">
        <f t="shared" si="14"/>
        <v>38.200000000000003</v>
      </c>
      <c r="BM7" s="64">
        <f t="shared" si="14"/>
        <v>34.6</v>
      </c>
      <c r="BN7" s="64">
        <f t="shared" si="14"/>
        <v>37.6</v>
      </c>
      <c r="BO7" s="64">
        <f t="shared" si="14"/>
        <v>33.200000000000003</v>
      </c>
      <c r="BP7" s="61"/>
      <c r="BQ7" s="65">
        <f>BQ8</f>
        <v>14459</v>
      </c>
      <c r="BR7" s="65">
        <f t="shared" ref="BR7:BZ7" si="15">BR8</f>
        <v>22909</v>
      </c>
      <c r="BS7" s="65">
        <f t="shared" si="15"/>
        <v>13807</v>
      </c>
      <c r="BT7" s="65">
        <f t="shared" si="15"/>
        <v>38807</v>
      </c>
      <c r="BU7" s="65">
        <f t="shared" si="15"/>
        <v>39382</v>
      </c>
      <c r="BV7" s="65">
        <f t="shared" si="15"/>
        <v>7496</v>
      </c>
      <c r="BW7" s="65">
        <f t="shared" si="15"/>
        <v>6967</v>
      </c>
      <c r="BX7" s="65">
        <f t="shared" si="15"/>
        <v>7138</v>
      </c>
      <c r="BY7" s="65">
        <f t="shared" si="15"/>
        <v>8131</v>
      </c>
      <c r="BZ7" s="65">
        <f t="shared" si="15"/>
        <v>8024</v>
      </c>
      <c r="CA7" s="63"/>
      <c r="CB7" s="64" t="s">
        <v>105</v>
      </c>
      <c r="CC7" s="64" t="s">
        <v>105</v>
      </c>
      <c r="CD7" s="64" t="s">
        <v>105</v>
      </c>
      <c r="CE7" s="64" t="s">
        <v>105</v>
      </c>
      <c r="CF7" s="64" t="s">
        <v>105</v>
      </c>
      <c r="CG7" s="64" t="s">
        <v>105</v>
      </c>
      <c r="CH7" s="64" t="s">
        <v>105</v>
      </c>
      <c r="CI7" s="64" t="s">
        <v>105</v>
      </c>
      <c r="CJ7" s="64" t="s">
        <v>105</v>
      </c>
      <c r="CK7" s="64" t="s">
        <v>106</v>
      </c>
      <c r="CL7" s="61"/>
      <c r="CM7" s="63">
        <f>CM8</f>
        <v>785655</v>
      </c>
      <c r="CN7" s="63">
        <f>CN8</f>
        <v>0</v>
      </c>
      <c r="CO7" s="64" t="s">
        <v>105</v>
      </c>
      <c r="CP7" s="64" t="s">
        <v>105</v>
      </c>
      <c r="CQ7" s="64" t="s">
        <v>105</v>
      </c>
      <c r="CR7" s="64" t="s">
        <v>105</v>
      </c>
      <c r="CS7" s="64" t="s">
        <v>105</v>
      </c>
      <c r="CT7" s="64" t="s">
        <v>105</v>
      </c>
      <c r="CU7" s="64" t="s">
        <v>105</v>
      </c>
      <c r="CV7" s="64" t="s">
        <v>105</v>
      </c>
      <c r="CW7" s="64" t="s">
        <v>105</v>
      </c>
      <c r="CX7" s="64" t="s">
        <v>107</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18.7</v>
      </c>
      <c r="DL7" s="64">
        <f t="shared" ref="DL7:DT7" si="17">DL8</f>
        <v>19.600000000000001</v>
      </c>
      <c r="DM7" s="64">
        <f t="shared" si="17"/>
        <v>20</v>
      </c>
      <c r="DN7" s="64">
        <f t="shared" si="17"/>
        <v>20.2</v>
      </c>
      <c r="DO7" s="64">
        <f t="shared" si="17"/>
        <v>20.2</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122114</v>
      </c>
      <c r="D8" s="67">
        <v>47</v>
      </c>
      <c r="E8" s="67">
        <v>14</v>
      </c>
      <c r="F8" s="67">
        <v>0</v>
      </c>
      <c r="G8" s="67">
        <v>4</v>
      </c>
      <c r="H8" s="67" t="s">
        <v>108</v>
      </c>
      <c r="I8" s="67" t="s">
        <v>109</v>
      </c>
      <c r="J8" s="67" t="s">
        <v>110</v>
      </c>
      <c r="K8" s="67" t="s">
        <v>111</v>
      </c>
      <c r="L8" s="67" t="s">
        <v>112</v>
      </c>
      <c r="M8" s="67" t="s">
        <v>113</v>
      </c>
      <c r="N8" s="67" t="s">
        <v>114</v>
      </c>
      <c r="O8" s="68" t="s">
        <v>115</v>
      </c>
      <c r="P8" s="69" t="s">
        <v>116</v>
      </c>
      <c r="Q8" s="69" t="s">
        <v>117</v>
      </c>
      <c r="R8" s="70">
        <v>43</v>
      </c>
      <c r="S8" s="69" t="s">
        <v>118</v>
      </c>
      <c r="T8" s="69" t="s">
        <v>119</v>
      </c>
      <c r="U8" s="70">
        <v>20145</v>
      </c>
      <c r="V8" s="70">
        <v>530</v>
      </c>
      <c r="W8" s="70">
        <v>1000</v>
      </c>
      <c r="X8" s="69" t="s">
        <v>120</v>
      </c>
      <c r="Y8" s="71">
        <v>190</v>
      </c>
      <c r="Z8" s="71">
        <v>246.7</v>
      </c>
      <c r="AA8" s="71">
        <v>161.30000000000001</v>
      </c>
      <c r="AB8" s="71">
        <v>241</v>
      </c>
      <c r="AC8" s="71">
        <v>249.9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47.4</v>
      </c>
      <c r="BG8" s="71">
        <v>59.5</v>
      </c>
      <c r="BH8" s="71">
        <v>38</v>
      </c>
      <c r="BI8" s="71">
        <v>59</v>
      </c>
      <c r="BJ8" s="71">
        <v>59.9</v>
      </c>
      <c r="BK8" s="71">
        <v>40.700000000000003</v>
      </c>
      <c r="BL8" s="71">
        <v>38.200000000000003</v>
      </c>
      <c r="BM8" s="71">
        <v>34.6</v>
      </c>
      <c r="BN8" s="71">
        <v>37.6</v>
      </c>
      <c r="BO8" s="71">
        <v>33.200000000000003</v>
      </c>
      <c r="BP8" s="68">
        <v>26.3</v>
      </c>
      <c r="BQ8" s="72">
        <v>14459</v>
      </c>
      <c r="BR8" s="72">
        <v>22909</v>
      </c>
      <c r="BS8" s="72">
        <v>13807</v>
      </c>
      <c r="BT8" s="73">
        <v>38807</v>
      </c>
      <c r="BU8" s="73">
        <v>39382</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785655</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18.7</v>
      </c>
      <c r="DL8" s="71">
        <v>19.600000000000001</v>
      </c>
      <c r="DM8" s="71">
        <v>20</v>
      </c>
      <c r="DN8" s="71">
        <v>20.2</v>
      </c>
      <c r="DO8" s="71">
        <v>20.2</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2019-12-05T07:21:09Z</dcterms:created>
  <dcterms:modified xsi:type="dcterms:W3CDTF">2020-02-18T09:22:06Z</dcterms:modified>
  <cp:category/>
</cp:coreProperties>
</file>